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財政係\70.報告関係\H27\1.270406平成２５年度財政状況資料集の作成及び提出について（依頼）\"/>
    </mc:Choice>
  </mc:AlternateContent>
  <workbookProtection workbookPassword="CC05" lockStructure="1"/>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O36" i="9"/>
  <c r="BW36" i="9"/>
  <c r="AM36" i="9"/>
  <c r="CO35" i="9"/>
  <c r="BW35" i="9"/>
  <c r="AM35" i="9"/>
  <c r="C35" i="9"/>
  <c r="C36" i="9" s="1"/>
  <c r="CO34" i="9"/>
  <c r="BW34" i="9"/>
  <c r="AM34" i="9"/>
  <c r="C34" i="9"/>
  <c r="C37" i="9" l="1"/>
  <c r="BE34" i="9" s="1"/>
  <c r="BE35" i="9" s="1"/>
  <c r="BE36" i="9" s="1"/>
  <c r="BE37" i="9" s="1"/>
  <c r="BE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<sst xmlns="http://schemas.openxmlformats.org/spreadsheetml/2006/main" count="1031" uniqueCount="548">
  <si>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</si>
  <si>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</si>
  <si>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</si>
  <si>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</si>
  <si>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</si>
  <si>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</si>
  <si>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</si>
  <si>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</si>
  <si>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</si>
  <si>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</si>
  <si>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</si>
  <si>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</si>
  <si>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</si>
  <si>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</si>
  <si>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</si>
  <si>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</si>
  <si>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</si>
  <si>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</si>
  <si>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</si>
  <si>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</si>
  <si>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</si>
  <si>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</si>
  <si>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</si>
  <si>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</si>
  <si>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</si>
  <si>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</si>
  <si>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</si>
  <si>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</si>
  <si>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</si>
  <si>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</si>
  <si>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</si>
  <si>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</si>
  <si>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</si>
  <si>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</si>
  <si>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</si>
  <si>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</si>
  <si>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</si>
  <si>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</si>
  <si>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</si>
  <si>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</si>
  <si>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</si>
  <si>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</si>
  <si>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</si>
  <si>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</si>
  <si>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</si>
  <si>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</si>
  <si>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</si>
  <si>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</si>
  <si>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</si>
  <si>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</si>
  <si>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</si>
  <si>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</si>
  <si>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</si>
  <si>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</si>
  <si>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</si>
  <si>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</si>
  <si>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</si>
  <si>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</si>
  <si>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</si>
  <si>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</si>
  <si>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</si>
  <si>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</si>
  <si>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</si>
  <si>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</si>
  <si>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</si>
  <si>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</si>
  <si>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</si>
  <si>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</si>
  <si>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</si>
  <si>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</si>
  <si>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</si>
  <si>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</si>
  <si>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</si>
  <si>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</si>
  <si>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</si>
  <si>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</si>
  <si>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</si>
  <si>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</si>
  <si>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</si>
  <si>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</si>
  <si>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</si>
  <si>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</si>
  <si>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</si>
  <si>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</si>
  <si>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</si>
  <si>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</si>
  <si>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</si>
  <si>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</si>
  <si>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</si>
  <si>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</si>
  <si>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</si>
  <si>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</si>
  <si>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</si>
  <si>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</si>
  <si>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</si>
  <si>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</si>
  <si>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</si>
  <si>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</si>
  <si>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</si>
  <si>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</si>
  <si>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</si>
  <si>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</si>
  <si>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</si>
  <si>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</si>
  <si>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</si>
  <si>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</si>
  <si>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</si>
  <si>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</si>
  <si>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</si>
  <si>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</si>
  <si>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</si>
  <si>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</si>
  <si>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</si>
  <si>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</si>
  <si>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</si>
  <si>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</si>
  <si>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</si>
  <si>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</si>
  <si>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</si>
  <si>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</si>
  <si>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</si>
  <si>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</si>
  <si>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</si>
  <si>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</si>
  <si>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</si>
  <si>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</si>
  <si>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</si>
  <si>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</si>
  <si>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</si>
  <si>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</si>
  <si>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</si>
  <si>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</si>
  <si>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</si>
  <si>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</si>
  <si>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</si>
  <si>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</si>
  <si>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</si>
  <si>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</si>
  <si>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</si>
  <si>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</si>
  <si>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</si>
  <si>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</si>
  <si>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</si>
  <si>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</si>
  <si>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</si>
  <si>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</si>
  <si>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</si>
  <si>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</si>
  <si>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</si>
  <si>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</si>
  <si>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</si>
  <si>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</si>
  <si>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</si>
  <si>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</si>
  <si>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</si>
  <si>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</si>
  <si>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</si>
  <si>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</si>
  <si>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</si>
  <si>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</si>
  <si>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</si>
  <si>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</si>
  <si>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</si>
  <si>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</si>
  <si>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</si>
  <si>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</si>
  <si>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</si>
  <si>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</si>
  <si>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</si>
  <si>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</si>
  <si>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</si>
  <si>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</si>
  <si>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</si>
  <si>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</si>
  <si>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</si>
  <si>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</si>
  <si>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</si>
  <si>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</si>
  <si>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</si>
  <si>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</si>
  <si>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</si>
  <si>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</si>
  <si>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</si>
  <si>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</si>
  <si>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</si>
  <si>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</si>
  <si>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</si>
  <si>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</si>
  <si>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</si>
  <si>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</si>
  <si>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</si>
  <si>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</si>
  <si>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</si>
  <si>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</si>
  <si>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</si>
  <si>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広島県大崎上島町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</si>
  <si>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</si>
  <si>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</si>
  <si>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</si>
  <si>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</si>
  <si>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</si>
  <si>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</si>
  <si>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</si>
  <si>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</si>
  <si>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</si>
  <si>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</si>
  <si>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</si>
  <si>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</si>
  <si>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</si>
  <si>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</si>
  <si>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</si>
  <si>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</si>
  <si>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</si>
  <si>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</si>
  <si>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</si>
  <si>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</si>
  <si>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</si>
  <si>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</si>
  <si>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</si>
  <si>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</si>
  <si>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</si>
  <si>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</si>
  <si>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</si>
  <si>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</si>
  <si>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</si>
  <si>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</si>
  <si>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</si>
  <si>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</si>
  <si>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</si>
  <si>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</si>
  <si>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</si>
  <si>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</si>
  <si>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</si>
  <si>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</si>
  <si>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</si>
  <si>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</si>
  <si>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</si>
  <si>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</si>
  <si>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</si>
  <si>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</si>
  <si>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</si>
  <si>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</si>
  <si>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</si>
  <si>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</si>
  <si>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</si>
  <si>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</si>
  <si>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</si>
  <si>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</si>
  <si>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</si>
  <si>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</si>
  <si>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</si>
  <si>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</si>
  <si>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</si>
  <si>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</si>
  <si>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</si>
  <si>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</si>
  <si>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</si>
  <si>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</si>
  <si>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</si>
  <si>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</si>
  <si>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</si>
  <si>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</si>
  <si>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</si>
  <si>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</si>
  <si>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</si>
  <si>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</si>
  <si>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</si>
  <si>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</si>
  <si>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</si>
  <si>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</si>
  <si>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</si>
  <si>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</si>
  <si>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</si>
  <si>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</si>
  <si>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</si>
  <si>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</si>
  <si>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</si>
  <si>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</si>
  <si>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</si>
  <si>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</si>
  <si>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</si>
  <si>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</si>
  <si>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</si>
  <si>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</si>
  <si>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</si>
  <si>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</si>
  <si>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</si>
  <si>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</si>
  <si>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</si>
  <si>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</si>
  <si>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</si>
  <si>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</si>
  <si>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</si>
  <si>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</si>
  <si>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</si>
  <si>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</si>
  <si>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</si>
  <si>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</si>
  <si>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</si>
  <si>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</si>
  <si>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</si>
  <si>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</si>
  <si>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</si>
  <si>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</si>
  <si>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</si>
  <si>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</si>
  <si>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</si>
  <si>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</si>
  <si>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</si>
  <si>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</si>
  <si>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</si>
  <si>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</si>
  <si>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</si>
  <si>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</si>
  <si>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</si>
  <si>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</si>
  <si>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</si>
  <si>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</si>
  <si>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</si>
  <si>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</si>
  <si>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</si>
  <si>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</si>
  <si>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</si>
  <si>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</si>
  <si>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</si>
  <si>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</si>
  <si>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</si>
  <si>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</si>
  <si>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</si>
  <si>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</si>
  <si>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</si>
  <si>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</si>
  <si>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</si>
  <si>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</si>
  <si>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</si>
  <si>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</si>
  <si>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</si>
  <si>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</si>
  <si>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</si>
  <si>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</si>
  <si>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</si>
  <si>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</si>
  <si>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</si>
  <si>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</si>
  <si>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</si>
  <si>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広島県大崎上島町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</si>
  <si>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</si>
  <si>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</si>
  <si>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</si>
  <si>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</si>
  <si>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</si>
  <si>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</si>
  <si>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</si>
  <si>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</si>
  <si>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</si>
  <si>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</si>
  <si>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</si>
  <si>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</si>
  <si>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</si>
  <si>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</si>
  <si>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</si>
  <si>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</si>
  <si>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</si>
  <si>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</si>
  <si>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</si>
  <si>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</si>
  <si>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</si>
  <si>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</si>
  <si>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</si>
  <si>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</si>
  <si>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</si>
  <si>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</si>
  <si>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</si>
  <si>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</si>
  <si>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</si>
  <si>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</si>
  <si>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</si>
  <si>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</si>
  <si>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</si>
  <si>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</si>
  <si>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</si>
  <si>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</si>
  <si>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</si>
  <si>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</si>
  <si>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</si>
  <si>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</si>
  <si>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</si>
  <si>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交通事業特別会計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</si>
  <si>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</si>
  <si>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</si>
  <si>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</si>
  <si>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</si>
  <si>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</si>
  <si>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</si>
  <si>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</si>
  <si>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</si>
  <si>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</si>
  <si>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</si>
  <si>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</si>
  <si>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</si>
  <si>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</si>
  <si>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</si>
  <si>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</si>
  <si>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</si>
  <si>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</si>
  <si>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</si>
  <si>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</si>
  <si>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</si>
  <si>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</si>
  <si>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</si>
  <si>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</si>
  <si>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</si>
  <si>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</si>
  <si>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</si>
  <si>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</si>
  <si>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</si>
  <si>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</si>
  <si>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</si>
  <si>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</si>
  <si>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</si>
  <si>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</si>
  <si>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</si>
  <si>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</si>
  <si>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</si>
  <si>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</si>
  <si>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</si>
  <si>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</si>
  <si>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</si>
  <si>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</si>
  <si>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</si>
  <si>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</si>
  <si>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</si>
  <si>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</si>
  <si>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</si>
  <si>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</si>
  <si>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</si>
  <si>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</si>
  <si>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</si>
  <si>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</si>
  <si>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</si>
  <si>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</si>
  <si>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</si>
  <si>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</si>
  <si>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</si>
  <si>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</si>
  <si>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</si>
  <si>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</si>
  <si>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</si>
  <si>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</si>
  <si>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</si>
  <si>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</si>
  <si>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</si>
  <si>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</si>
  <si>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</si>
  <si>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</si>
  <si>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</si>
  <si>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</si>
  <si>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</si>
  <si>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</si>
  <si>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</si>
  <si>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</si>
  <si>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</si>
  <si>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</si>
  <si>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</si>
  <si>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</si>
  <si>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</si>
  <si>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</si>
  <si>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</si>
  <si>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</si>
  <si>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</si>
  <si>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</si>
  <si>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</si>
  <si>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</si>
  <si>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</si>
  <si>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</si>
  <si>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</si>
  <si>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</si>
  <si>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</si>
  <si>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</si>
  <si>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</si>
  <si>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</si>
  <si>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</si>
  <si>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</si>
  <si>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</si>
  <si>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</si>
  <si>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</si>
  <si>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</si>
  <si>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</si>
  <si>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</si>
  <si>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</si>
  <si>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</si>
  <si>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</si>
  <si>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</si>
  <si>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</si>
  <si>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</si>
  <si>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</si>
  <si>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</si>
  <si>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</si>
  <si>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</si>
  <si>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</si>
  <si>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</si>
  <si>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</si>
  <si>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</si>
  <si>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</si>
  <si>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</si>
  <si>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</si>
  <si>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</si>
  <si>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</si>
  <si>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</si>
  <si>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</si>
  <si>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</si>
  <si>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</si>
  <si>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</si>
  <si>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</si>
  <si>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</si>
  <si>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</si>
  <si>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</si>
  <si>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</si>
  <si>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</si>
  <si>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</si>
  <si>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</si>
  <si>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</si>
  <si>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</si>
  <si>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</si>
  <si>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</si>
  <si>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</si>
  <si>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介護保険事業特別会計</t>
  </si>
  <si>
    <t>公共下水道事業特別会計</t>
  </si>
  <si>
    <t>簡易水道事業特別会計</t>
  </si>
  <si>
    <t>干拓地管理特別会計</t>
  </si>
  <si>
    <t>漁業集落排水事業特別会計</t>
  </si>
  <si>
    <t>農業集落排水事業特別会計</t>
  </si>
  <si>
    <t>その他会計（赤字）</t>
  </si>
  <si>
    <t>その他会計（黒字）</t>
  </si>
  <si>
    <t>-</t>
    <phoneticPr fontId="2"/>
  </si>
  <si>
    <t>-</t>
    <phoneticPr fontId="2"/>
  </si>
  <si>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</si>
  <si>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</si>
  <si>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</si>
  <si>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</si>
  <si>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</si>
  <si>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</si>
  <si>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</si>
  <si>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</si>
  <si>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</si>
  <si>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大三島ブルーライン株式会社</t>
    <rPh sb="0" eb="3">
      <t>オオミシマ</t>
    </rPh>
    <rPh sb="9" eb="13">
      <t>カブシキガイシャ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</si>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</sst>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174730</c:v>
                </c:pt>
                <c:pt idx="1">
                  <c:v>173330</c:v>
                </c:pt>
                <c:pt idx="2">
                  <c:v>136716</c:v>
                </c:pt>
                <c:pt idx="3">
                  <c:v>94200</c:v>
                </c:pt>
                <c:pt idx="4">
                  <c:v>65393</c:v>
                </c:pt>
              </c:numCache>
            </c:numRef>
          </c:val>
          <c:smooth val="0"/>
        </c:ser>
        <c:dLbls>
          <c:showLegendKey val="0"/>
          <c:showVal val="0"/>
          <c:showCatName val="0"/>
          <c:showSerName val="0"/>
          <c:showPercent val="0"/>
          <c:showBubbleSize val="0"/>
        </c:dLbls>
        <c:marker val="1"/>
        <c:smooth val="0"/>
        <c:axId val="131085968"/>
        <c:axId val="157850808"/>
      </c:lineChart>
      <c:catAx>
        <c:axId val="13108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850808"/>
        <c:crosses val="autoZero"/>
        <c:auto val="1"/>
        <c:lblAlgn val="ctr"/>
        <c:lblOffset val="100"/>
        <c:tickLblSkip val="1"/>
        <c:tickMarkSkip val="1"/>
        <c:noMultiLvlLbl val="0"/>
      </c:catAx>
      <c:valAx>
        <c:axId val="1578508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8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1.66</c:v>
                </c:pt>
                <c:pt idx="1">
                  <c:v>3.56</c:v>
                </c:pt>
                <c:pt idx="2">
                  <c:v>3.17</c:v>
                </c:pt>
                <c:pt idx="3">
                  <c:v>5.94</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30.94</c:v>
                </c:pt>
                <c:pt idx="1">
                  <c:v>32.64</c:v>
                </c:pt>
                <c:pt idx="2">
                  <c:v>36.119999999999997</c:v>
                </c:pt>
                <c:pt idx="3">
                  <c:v>38.200000000000003</c:v>
                </c:pt>
                <c:pt idx="4">
                  <c:v>48.82</c:v>
                </c:pt>
              </c:numCache>
            </c:numRef>
          </c:val>
        </c:ser>
        <c:dLbls>
          <c:showLegendKey val="0"/>
          <c:showVal val="0"/>
          <c:showCatName val="0"/>
          <c:showSerName val="0"/>
          <c:showPercent val="0"/>
          <c:showBubbleSize val="0"/>
        </c:dLbls>
        <c:gapWidth val="250"/>
        <c:overlap val="100"/>
        <c:axId val="311897472"/>
        <c:axId val="311295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0.39</c:v>
                </c:pt>
                <c:pt idx="1">
                  <c:v>5.31</c:v>
                </c:pt>
                <c:pt idx="2">
                  <c:v>2.0299999999999998</c:v>
                </c:pt>
                <c:pt idx="3">
                  <c:v>8.84</c:v>
                </c:pt>
                <c:pt idx="4">
                  <c:v>9.49</c:v>
                </c:pt>
              </c:numCache>
            </c:numRef>
          </c:val>
          <c:smooth val="0"/>
        </c:ser>
        <c:dLbls>
          <c:showLegendKey val="0"/>
          <c:showVal val="0"/>
          <c:showCatName val="0"/>
          <c:showSerName val="0"/>
          <c:showPercent val="0"/>
          <c:showBubbleSize val="0"/>
        </c:dLbls>
        <c:marker val="1"/>
        <c:smooth val="0"/>
        <c:axId val="311897472"/>
        <c:axId val="311295000"/>
      </c:lineChart>
      <c:catAx>
        <c:axId val="3118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295000"/>
        <c:crosses val="autoZero"/>
        <c:auto val="1"/>
        <c:lblAlgn val="ctr"/>
        <c:lblOffset val="100"/>
        <c:tickLblSkip val="1"/>
        <c:tickMarkSkip val="1"/>
        <c:noMultiLvlLbl val="0"/>
      </c:catAx>
      <c:valAx>
        <c:axId val="31129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0.14000000000000001</c:v>
                </c:pt>
                <c:pt idx="4">
                  <c:v>#N/A</c:v>
                </c:pt>
                <c:pt idx="5">
                  <c:v>0.09</c:v>
                </c:pt>
                <c:pt idx="6">
                  <c:v>#N/A</c:v>
                </c:pt>
                <c:pt idx="7">
                  <c:v>0.1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0.03</c:v>
                </c:pt>
                <c:pt idx="4">
                  <c:v>#N/A</c:v>
                </c:pt>
                <c:pt idx="5">
                  <c:v>0.03</c:v>
                </c:pt>
                <c:pt idx="6">
                  <c:v>#N/A</c:v>
                </c:pt>
                <c:pt idx="7">
                  <c:v>0.04</c:v>
                </c:pt>
                <c:pt idx="8">
                  <c:v>#N/A</c:v>
                </c:pt>
                <c:pt idx="9">
                  <c:v>7.0000000000000007E-2</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0.06</c:v>
                </c:pt>
                <c:pt idx="4">
                  <c:v>#N/A</c:v>
                </c:pt>
                <c:pt idx="5">
                  <c:v>0.03</c:v>
                </c:pt>
                <c:pt idx="6">
                  <c:v>#N/A</c:v>
                </c:pt>
                <c:pt idx="7">
                  <c:v>0.06</c:v>
                </c:pt>
                <c:pt idx="8">
                  <c:v>#N/A</c:v>
                </c:pt>
                <c:pt idx="9">
                  <c:v>0.09</c:v>
                </c:pt>
              </c:numCache>
            </c:numRef>
          </c:val>
        </c:ser>
        <c:ser>
          <c:idx val="4"/>
          <c:order val="4"/>
          <c:tx>
            <c:strRef>
              <c:f>データシート!$A$31</c:f>
              <c:strCache>
                <c:ptCount val="1"/>
                <c:pt idx="0">
                  <c:v>干拓地管理特別会計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0.14000000000000001</c:v>
                </c:pt>
                <c:pt idx="4">
                  <c:v>#N/A</c:v>
                </c:pt>
                <c:pt idx="5">
                  <c:v>0.12</c:v>
                </c:pt>
                <c:pt idx="6">
                  <c:v>#N/A</c:v>
                </c:pt>
                <c:pt idx="7">
                  <c:v>0.26</c:v>
                </c:pt>
                <c:pt idx="8">
                  <c:v>#N/A</c:v>
                </c:pt>
                <c:pt idx="9">
                  <c:v>0.09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0.38</c:v>
                </c:pt>
                <c:pt idx="4">
                  <c:v>#N/A</c:v>
                </c:pt>
                <c:pt idx="5">
                  <c:v>0.27</c:v>
                </c:pt>
                <c:pt idx="6">
                  <c:v>#N/A</c:v>
                </c:pt>
                <c:pt idx="7">
                  <c:v>0.27</c:v>
                </c:pt>
                <c:pt idx="8">
                  <c:v>#N/A</c:v>
                </c:pt>
                <c:pt idx="9">
                  <c:v>0.2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0.08</c:v>
                </c:pt>
                <c:pt idx="4">
                  <c:v>#N/A</c:v>
                </c:pt>
                <c:pt idx="5">
                  <c:v>0.08</c:v>
                </c:pt>
                <c:pt idx="6">
                  <c:v>#N/A</c:v>
                </c:pt>
                <c:pt idx="7">
                  <c:v>0.39</c:v>
                </c:pt>
                <c:pt idx="8">
                  <c:v>#N/A</c:v>
                </c:pt>
                <c:pt idx="9">
                  <c:v>0.28000000000000003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0.23</c:v>
                </c:pt>
                <c:pt idx="2">
                  <c:v>#N/A</c:v>
                </c:pt>
                <c:pt idx="3">
                  <c:v>0.42</c:v>
                </c:pt>
                <c:pt idx="4">
                  <c:v>#N/A</c:v>
                </c:pt>
                <c:pt idx="5">
                  <c:v>0.21</c:v>
                </c:pt>
                <c:pt idx="6">
                  <c:v>#N/A</c:v>
                </c:pt>
                <c:pt idx="7">
                  <c:v>0.63</c:v>
                </c:pt>
                <c:pt idx="8">
                  <c:v>#N/A</c:v>
                </c:pt>
                <c:pt idx="9">
                  <c:v>0.73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2.25</c:v>
                </c:pt>
                <c:pt idx="2">
                  <c:v>#N/A</c:v>
                </c:pt>
                <c:pt idx="3">
                  <c:v>1.68</c:v>
                </c:pt>
                <c:pt idx="4">
                  <c:v>#N/A</c:v>
                </c:pt>
                <c:pt idx="5">
                  <c:v>1.45</c:v>
                </c:pt>
                <c:pt idx="6">
                  <c:v>#N/A</c:v>
                </c:pt>
                <c:pt idx="7">
                  <c:v>1.17</c:v>
                </c:pt>
                <c:pt idx="8">
                  <c:v>#N/A</c:v>
                </c:pt>
                <c:pt idx="9">
                  <c:v>1.43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1.28</c:v>
                </c:pt>
                <c:pt idx="2">
                  <c:v>#N/A</c:v>
                </c:pt>
                <c:pt idx="3">
                  <c:v>3.39</c:v>
                </c:pt>
                <c:pt idx="4">
                  <c:v>#N/A</c:v>
                </c:pt>
                <c:pt idx="5">
                  <c:v>3.03</c:v>
                </c:pt>
                <c:pt idx="6">
                  <c:v>#N/A</c:v>
                </c:pt>
                <c:pt idx="7">
                  <c:v>5.64</c:v>
                </c:pt>
                <c:pt idx="8">
                  <c:v>#N/A</c:v>
                </c:pt>
                <c:pt idx="9">
                  <c:v>4.96</c:v>
                </c:pt>
              </c:numCache>
            </c:numRef>
          </c:val>
        </c:ser>
        <c:dLbls>
          <c:showLegendKey val="0"/>
          <c:showVal val="0"/>
          <c:showCatName val="0"/>
          <c:showSerName val="0"/>
          <c:showPercent val="0"/>
          <c:showBubbleSize val="0"/>
        </c:dLbls>
        <c:gapWidth val="150"/>
        <c:overlap val="100"/>
        <c:axId val="311625568"/>
        <c:axId val="309327024"/>
      </c:barChart>
      <c:catAx>
        <c:axId val="31162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327024"/>
        <c:crosses val="autoZero"/>
        <c:auto val="1"/>
        <c:lblAlgn val="ctr"/>
        <c:lblOffset val="100"/>
        <c:tickLblSkip val="1"/>
        <c:tickMarkSkip val="1"/>
        <c:noMultiLvlLbl val="0"/>
      </c:catAx>
      <c:valAx>
        <c:axId val="30932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62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1398</c:v>
                </c:pt>
                <c:pt idx="5">
                  <c:v>1424</c:v>
                </c:pt>
                <c:pt idx="8">
                  <c:v>1379</c:v>
                </c:pt>
                <c:pt idx="11">
                  <c:v>1409</c:v>
                </c:pt>
                <c:pt idx="14">
                  <c:v>1409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122</c:v>
                </c:pt>
                <c:pt idx="3">
                  <c:v>105</c:v>
                </c:pt>
                <c:pt idx="6">
                  <c:v>58</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117</c:v>
                </c:pt>
                <c:pt idx="3">
                  <c:v>121</c:v>
                </c:pt>
                <c:pt idx="6">
                  <c:v>118</c:v>
                </c:pt>
                <c:pt idx="9">
                  <c:v>118</c:v>
                </c:pt>
                <c:pt idx="12">
                  <c:v>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1735</c:v>
                </c:pt>
                <c:pt idx="3">
                  <c:v>1776</c:v>
                </c:pt>
                <c:pt idx="6">
                  <c:v>1740</c:v>
                </c:pt>
                <c:pt idx="9">
                  <c:v>1731</c:v>
                </c:pt>
                <c:pt idx="12">
                  <c:v>1709</c:v>
                </c:pt>
              </c:numCache>
            </c:numRef>
          </c:val>
        </c:ser>
        <c:dLbls>
          <c:showLegendKey val="0"/>
          <c:showVal val="0"/>
          <c:showCatName val="0"/>
          <c:showSerName val="0"/>
          <c:showPercent val="0"/>
          <c:showBubbleSize val="0"/>
        </c:dLbls>
        <c:gapWidth val="100"/>
        <c:overlap val="100"/>
        <c:axId val="311481232"/>
        <c:axId val="31148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580</c:v>
                </c:pt>
                <c:pt idx="2">
                  <c:v>#N/A</c:v>
                </c:pt>
                <c:pt idx="3">
                  <c:v>#N/A</c:v>
                </c:pt>
                <c:pt idx="4">
                  <c:v>582</c:v>
                </c:pt>
                <c:pt idx="5">
                  <c:v>#N/A</c:v>
                </c:pt>
                <c:pt idx="6">
                  <c:v>#N/A</c:v>
                </c:pt>
                <c:pt idx="7">
                  <c:v>538</c:v>
                </c:pt>
                <c:pt idx="8">
                  <c:v>#N/A</c:v>
                </c:pt>
                <c:pt idx="9">
                  <c:v>#N/A</c:v>
                </c:pt>
                <c:pt idx="10">
                  <c:v>441</c:v>
                </c:pt>
                <c:pt idx="11">
                  <c:v>#N/A</c:v>
                </c:pt>
                <c:pt idx="12">
                  <c:v>#N/A</c:v>
                </c:pt>
                <c:pt idx="13">
                  <c:v>420</c:v>
                </c:pt>
                <c:pt idx="14">
                  <c:v>#N/A</c:v>
                </c:pt>
              </c:numCache>
            </c:numRef>
          </c:val>
          <c:smooth val="0"/>
        </c:ser>
        <c:dLbls>
          <c:showLegendKey val="0"/>
          <c:showVal val="0"/>
          <c:showCatName val="0"/>
          <c:showSerName val="0"/>
          <c:showPercent val="0"/>
          <c:showBubbleSize val="0"/>
        </c:dLbls>
        <c:marker val="1"/>
        <c:smooth val="0"/>
        <c:axId val="311481232"/>
        <c:axId val="311486240"/>
      </c:lineChart>
      <c:catAx>
        <c:axId val="31148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486240"/>
        <c:crosses val="autoZero"/>
        <c:auto val="1"/>
        <c:lblAlgn val="ctr"/>
        <c:lblOffset val="100"/>
        <c:tickLblSkip val="1"/>
        <c:tickMarkSkip val="1"/>
        <c:noMultiLvlLbl val="0"/>
      </c:catAx>
      <c:valAx>
        <c:axId val="31148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48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11381</c:v>
                </c:pt>
                <c:pt idx="5">
                  <c:v>11040</c:v>
                </c:pt>
                <c:pt idx="8">
                  <c:v>10864</c:v>
                </c:pt>
                <c:pt idx="11">
                  <c:v>10809</c:v>
                </c:pt>
                <c:pt idx="14">
                  <c:v>10162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206</c:v>
                </c:pt>
                <c:pt idx="5">
                  <c:v>178</c:v>
                </c:pt>
                <c:pt idx="8">
                  <c:v>152</c:v>
                </c:pt>
                <c:pt idx="11">
                  <c:v>103</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3743</c:v>
                </c:pt>
                <c:pt idx="5">
                  <c:v>4331</c:v>
                </c:pt>
                <c:pt idx="8">
                  <c:v>4210</c:v>
                </c:pt>
                <c:pt idx="11">
                  <c:v>4166</c:v>
                </c:pt>
                <c:pt idx="14">
                  <c:v>4632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1427</c:v>
                </c:pt>
                <c:pt idx="3">
                  <c:v>1373</c:v>
                </c:pt>
                <c:pt idx="6">
                  <c:v>1233</c:v>
                </c:pt>
                <c:pt idx="9">
                  <c:v>1254</c:v>
                </c:pt>
                <c:pt idx="12">
                  <c:v>1125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160</c:v>
                </c:pt>
                <c:pt idx="3">
                  <c:v>57</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2288</c:v>
                </c:pt>
                <c:pt idx="3">
                  <c:v>2422</c:v>
                </c:pt>
                <c:pt idx="6">
                  <c:v>2324</c:v>
                </c:pt>
                <c:pt idx="9">
                  <c:v>2302</c:v>
                </c:pt>
                <c:pt idx="12">
                  <c:v>2171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13861</c:v>
                </c:pt>
                <c:pt idx="3">
                  <c:v>13519</c:v>
                </c:pt>
                <c:pt idx="6">
                  <c:v>12693</c:v>
                </c:pt>
                <c:pt idx="9">
                  <c:v>12035</c:v>
                </c:pt>
                <c:pt idx="12">
                  <c:v>11459</c:v>
                </c:pt>
              </c:numCache>
            </c:numRef>
          </c:val>
        </c:ser>
        <c:dLbls>
          <c:showLegendKey val="0"/>
          <c:showVal val="0"/>
          <c:showCatName val="0"/>
          <c:showSerName val="0"/>
          <c:showPercent val="0"/>
          <c:showBubbleSize val="0"/>
        </c:dLbls>
        <c:gapWidth val="100"/>
        <c:overlap val="100"/>
        <c:axId val="311756864"/>
        <c:axId val="311891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2408</c:v>
                </c:pt>
                <c:pt idx="2">
                  <c:v>#N/A</c:v>
                </c:pt>
                <c:pt idx="3">
                  <c:v>#N/A</c:v>
                </c:pt>
                <c:pt idx="4">
                  <c:v>1822</c:v>
                </c:pt>
                <c:pt idx="5">
                  <c:v>#N/A</c:v>
                </c:pt>
                <c:pt idx="6">
                  <c:v>#N/A</c:v>
                </c:pt>
                <c:pt idx="7">
                  <c:v>1023</c:v>
                </c:pt>
                <c:pt idx="8">
                  <c:v>#N/A</c:v>
                </c:pt>
                <c:pt idx="9">
                  <c:v>#N/A</c:v>
                </c:pt>
                <c:pt idx="10">
                  <c:v>513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1756864"/>
        <c:axId val="311891784"/>
      </c:lineChart>
      <c:catAx>
        <c:axId val="3117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891784"/>
        <c:crosses val="autoZero"/>
        <c:auto val="1"/>
        <c:lblAlgn val="ctr"/>
        <c:lblOffset val="100"/>
        <c:tickLblSkip val="1"/>
        <c:tickMarkSkip val="1"/>
        <c:noMultiLvlLbl val="0"/>
      </c:catAx>
      <c:valAx>
        <c:axId val="31189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8,207
8,107
43.30
7,517,840
7,243,724
245,072
4,795,176
10,233,828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ここ数年連続して数値が下がっている。これは固定資産税（償却資産）の減収が主な要因で</a:t>
          </a:r>
          <a:r>
            <a:rPr kumimoji="1" lang="en-US" altLang="ja-JP" sz="1300">
              <a:solidFill>
                <a:schemeClr val="dk1"/>
              </a:solidFill>
              <a:effectLst/>
              <a:latin typeface="+mn-lt"/>
              <a:ea typeface="+mn-ea"/>
              <a:cs typeface="+mn-cs"/>
            </a:rPr>
            <a:t>0.32</a:t>
          </a:r>
          <a:r>
            <a:rPr kumimoji="1" lang="ja-JP" altLang="ja-JP" sz="1300">
              <a:solidFill>
                <a:schemeClr val="dk1"/>
              </a:solidFill>
              <a:effectLst/>
              <a:latin typeface="+mn-lt"/>
              <a:ea typeface="+mn-ea"/>
              <a:cs typeface="+mn-cs"/>
            </a:rPr>
            <a:t>と低い数値となっている。また、人口の減少や全国平均を上回る高齢化率</a:t>
          </a:r>
          <a:r>
            <a:rPr kumimoji="1" lang="en-US" altLang="ja-JP" sz="1300">
              <a:solidFill>
                <a:sysClr val="windowText" lastClr="000000"/>
              </a:solidFill>
              <a:effectLst/>
              <a:latin typeface="+mn-lt"/>
              <a:ea typeface="+mn-ea"/>
              <a:cs typeface="+mn-cs"/>
            </a:rPr>
            <a:t>46.24</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年度末現在</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歳以上）に加え、主要産業である柑橘栽培並びに造船業の不況により財政基盤が弱く、悪化が見込まれる。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次行政改革推進計画を策定し、職員の削減や税金等の未収金の確保、徴収体制の強化に取り組むことにより、財政の健全化に努める。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159596</xdr:rowOff>
    </xdr:from>
    <xdr:to>
      <xdr:col>7</xdr:col>
      <xdr:colOff>152400</xdr:colOff>
      <xdr:row>43</xdr:row>
      <xdr:rowOff>159596</xdr:rowOff>
    </xdr:to>
    <xdr:cxnSp macro="">
      <xdr:nvCxnSpPr>
        <xdr:cNvPr id="67" name="直線コネクタ 66"/>
        <xdr:cNvCxnSpPr/>
      </xdr:nvCxnSpPr>
      <xdr:spPr>
        <a:xfrm>
          <a:off x="4114800" y="7531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159596</xdr:rowOff>
    </xdr:to>
    <xdr:cxnSp macro="">
      <xdr:nvCxnSpPr>
        <xdr:cNvPr id="70" name="直線コネクタ 69"/>
        <xdr:cNvCxnSpPr/>
      </xdr:nvCxnSpPr>
      <xdr:spPr>
        <a:xfrm>
          <a:off x="3225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143510</xdr:rowOff>
    </xdr:to>
    <xdr:cxnSp macro="">
      <xdr:nvCxnSpPr>
        <xdr:cNvPr id="73" name="直線コネクタ 72"/>
        <xdr:cNvCxnSpPr/>
      </xdr:nvCxnSpPr>
      <xdr:spPr>
        <a:xfrm>
          <a:off x="2336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87206</xdr:rowOff>
    </xdr:from>
    <xdr:to>
      <xdr:col>3</xdr:col>
      <xdr:colOff>279400</xdr:colOff>
      <xdr:row>43</xdr:row>
      <xdr:rowOff>119380</xdr:rowOff>
    </xdr:to>
    <xdr:cxnSp macro="">
      <xdr:nvCxnSpPr>
        <xdr:cNvPr id="76" name="直線コネクタ 75"/>
        <xdr:cNvCxnSpPr/>
      </xdr:nvCxnSpPr>
      <xdr:spPr>
        <a:xfrm>
          <a:off x="1447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108796</xdr:rowOff>
    </xdr:from>
    <xdr:to>
      <xdr:col>7</xdr:col>
      <xdr:colOff>203200</xdr:colOff>
      <xdr:row>44</xdr:row>
      <xdr:rowOff>38946</xdr:rowOff>
    </xdr:to>
    <xdr:sp macro="" textlink="">
      <xdr:nvSpPr>
        <xdr:cNvPr id="86" name="円/楕円 85"/>
        <xdr:cNvSpPr/>
      </xdr:nvSpPr>
      <xdr:spPr>
        <a:xfrm>
          <a:off x="4902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80873</xdr:rowOff>
    </xdr:from>
    <xdr:ext cx="762000" cy="259045"/>
    <xdr:sp macro="" textlink="">
      <xdr:nvSpPr>
        <xdr:cNvPr id="87" name="財政力該当値テキスト"/>
        <xdr:cNvSpPr txBox="1"/>
      </xdr:nvSpPr>
      <xdr:spPr>
        <a:xfrm>
          <a:off x="5041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8" name="円/楕円 87"/>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23723</xdr:rowOff>
    </xdr:from>
    <xdr:ext cx="736600" cy="259045"/>
    <xdr:sp macro="" textlink="">
      <xdr:nvSpPr>
        <xdr:cNvPr id="89" name="テキスト ボックス 88"/>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90" name="円/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92" name="円/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93" name="テキスト ボックス 92"/>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94" name="円/楕円 93"/>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95" name="テキスト ボックス 94"/>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年度から実施している縁故地方債の繰上償還により公債費削減を図っており、平成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83.5</a:t>
          </a:r>
          <a:r>
            <a:rPr kumimoji="1" lang="ja-JP" altLang="en-US" sz="1300">
              <a:latin typeface="ＭＳ Ｐゴシック"/>
            </a:rPr>
            <a:t>％となり、経常収支比率は改善の傾向にある。</a:t>
          </a:r>
          <a:endParaRPr kumimoji="1" lang="en-US" altLang="ja-JP" sz="1300">
            <a:latin typeface="ＭＳ Ｐゴシック"/>
          </a:endParaRPr>
        </a:p>
        <a:p>
          <a:r>
            <a:rPr kumimoji="1" lang="ja-JP" altLang="en-US" sz="1300">
              <a:latin typeface="ＭＳ Ｐゴシック"/>
            </a:rPr>
            <a:t>　物件費（</a:t>
          </a:r>
          <a:r>
            <a:rPr kumimoji="1" lang="en-US" altLang="ja-JP" sz="1300">
              <a:latin typeface="ＭＳ Ｐゴシック"/>
            </a:rPr>
            <a:t>14.4</a:t>
          </a:r>
          <a:r>
            <a:rPr kumimoji="1" lang="ja-JP" altLang="en-US" sz="1300">
              <a:latin typeface="ＭＳ Ｐゴシック"/>
            </a:rPr>
            <a:t>％）と公債費（</a:t>
          </a:r>
          <a:r>
            <a:rPr kumimoji="1" lang="en-US" altLang="ja-JP" sz="1300">
              <a:latin typeface="ＭＳ Ｐゴシック"/>
            </a:rPr>
            <a:t>30.5</a:t>
          </a:r>
          <a:r>
            <a:rPr kumimoji="1" lang="ja-JP" altLang="en-US" sz="1300">
              <a:latin typeface="ＭＳ Ｐゴシック"/>
            </a:rPr>
            <a:t>％）が高い水準にあるため、行政改革の取組の強化、職員の退職に伴う新規採用の抑制による人件費の削減など義務的経費の削減に努める。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113393</xdr:rowOff>
    </xdr:from>
    <xdr:to>
      <xdr:col>7</xdr:col>
      <xdr:colOff>152400</xdr:colOff>
      <xdr:row>63</xdr:row>
      <xdr:rowOff>86723</xdr:rowOff>
    </xdr:to>
    <xdr:cxnSp macro="">
      <xdr:nvCxnSpPr>
        <xdr:cNvPr id="132" name="直線コネクタ 131"/>
        <xdr:cNvCxnSpPr/>
      </xdr:nvCxnSpPr>
      <xdr:spPr>
        <a:xfrm flipV="1">
          <a:off x="4114800" y="1074329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86723</xdr:rowOff>
    </xdr:from>
    <xdr:to>
      <xdr:col>6</xdr:col>
      <xdr:colOff>0</xdr:colOff>
      <xdr:row>64</xdr:row>
      <xdr:rowOff>135890</xdr:rowOff>
    </xdr:to>
    <xdr:cxnSp macro="">
      <xdr:nvCxnSpPr>
        <xdr:cNvPr id="135" name="直線コネクタ 134"/>
        <xdr:cNvCxnSpPr/>
      </xdr:nvCxnSpPr>
      <xdr:spPr>
        <a:xfrm flipV="1">
          <a:off x="3225800" y="10888073"/>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89263</xdr:rowOff>
    </xdr:from>
    <xdr:to>
      <xdr:col>4</xdr:col>
      <xdr:colOff>482600</xdr:colOff>
      <xdr:row>64</xdr:row>
      <xdr:rowOff>135890</xdr:rowOff>
    </xdr:to>
    <xdr:cxnSp macro="">
      <xdr:nvCxnSpPr>
        <xdr:cNvPr id="138" name="直線コネクタ 137"/>
        <xdr:cNvCxnSpPr/>
      </xdr:nvCxnSpPr>
      <xdr:spPr>
        <a:xfrm>
          <a:off x="2336800" y="10719163"/>
          <a:ext cx="889000" cy="38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89263</xdr:rowOff>
    </xdr:from>
    <xdr:to>
      <xdr:col>3</xdr:col>
      <xdr:colOff>279400</xdr:colOff>
      <xdr:row>63</xdr:row>
      <xdr:rowOff>152219</xdr:rowOff>
    </xdr:to>
    <xdr:cxnSp macro="">
      <xdr:nvCxnSpPr>
        <xdr:cNvPr id="141" name="直線コネクタ 140"/>
        <xdr:cNvCxnSpPr/>
      </xdr:nvCxnSpPr>
      <xdr:spPr>
        <a:xfrm flipV="1">
          <a:off x="1447800" y="10719163"/>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62593</xdr:rowOff>
    </xdr:from>
    <xdr:to>
      <xdr:col>7</xdr:col>
      <xdr:colOff>203200</xdr:colOff>
      <xdr:row>62</xdr:row>
      <xdr:rowOff>164193</xdr:rowOff>
    </xdr:to>
    <xdr:sp macro="" textlink="">
      <xdr:nvSpPr>
        <xdr:cNvPr id="151" name="円/楕円 150"/>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79120</xdr:rowOff>
    </xdr:from>
    <xdr:ext cx="762000" cy="259045"/>
    <xdr:sp macro="" textlink="">
      <xdr:nvSpPr>
        <xdr:cNvPr id="152"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35923</xdr:rowOff>
    </xdr:from>
    <xdr:to>
      <xdr:col>6</xdr:col>
      <xdr:colOff>50800</xdr:colOff>
      <xdr:row>63</xdr:row>
      <xdr:rowOff>137523</xdr:rowOff>
    </xdr:to>
    <xdr:sp macro="" textlink="">
      <xdr:nvSpPr>
        <xdr:cNvPr id="153" name="円/楕円 152"/>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122300</xdr:rowOff>
    </xdr:from>
    <xdr:ext cx="736600" cy="259045"/>
    <xdr:sp macro="" textlink="">
      <xdr:nvSpPr>
        <xdr:cNvPr id="154" name="テキスト ボックス 153"/>
        <xdr:cNvSpPr txBox="1"/>
      </xdr:nvSpPr>
      <xdr:spPr>
        <a:xfrm>
          <a:off x="3733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5" name="円/楕円 154"/>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6" name="テキスト ボックス 155"/>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38463</xdr:rowOff>
    </xdr:from>
    <xdr:to>
      <xdr:col>3</xdr:col>
      <xdr:colOff>330200</xdr:colOff>
      <xdr:row>62</xdr:row>
      <xdr:rowOff>140063</xdr:rowOff>
    </xdr:to>
    <xdr:sp macro="" textlink="">
      <xdr:nvSpPr>
        <xdr:cNvPr id="157" name="円/楕円 156"/>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150240</xdr:rowOff>
    </xdr:from>
    <xdr:ext cx="762000" cy="259045"/>
    <xdr:sp macro="" textlink="">
      <xdr:nvSpPr>
        <xdr:cNvPr id="158" name="テキスト ボックス 157"/>
        <xdr:cNvSpPr txBox="1"/>
      </xdr:nvSpPr>
      <xdr:spPr>
        <a:xfrm>
          <a:off x="1955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59" name="円/楕円 158"/>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60" name="テキスト ボックス 159"/>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人件費、物件費等の金額が類似団体平均を上回っているのは、常備消防業務を事務委託しており、物件費の数値が高くなっている。</a:t>
          </a:r>
          <a:endParaRPr kumimoji="1" lang="en-US" altLang="ja-JP" sz="1300">
            <a:latin typeface="ＭＳ Ｐゴシック"/>
          </a:endParaRPr>
        </a:p>
        <a:p>
          <a:r>
            <a:rPr kumimoji="1" lang="ja-JP" altLang="en-US" sz="1300">
              <a:latin typeface="ＭＳ Ｐゴシック"/>
            </a:rPr>
            <a:t>　今後も、職員の退職に伴う新規採用の抑制による人件費の削減や行政改革の取組により削減を図る。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98740</xdr:rowOff>
    </xdr:from>
    <xdr:to>
      <xdr:col>7</xdr:col>
      <xdr:colOff>152400</xdr:colOff>
      <xdr:row>82</xdr:row>
      <xdr:rowOff>102281</xdr:rowOff>
    </xdr:to>
    <xdr:cxnSp macro="">
      <xdr:nvCxnSpPr>
        <xdr:cNvPr id="196" name="直線コネクタ 195"/>
        <xdr:cNvCxnSpPr/>
      </xdr:nvCxnSpPr>
      <xdr:spPr>
        <a:xfrm flipV="1">
          <a:off x="4114800" y="14157640"/>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102281</xdr:rowOff>
    </xdr:from>
    <xdr:to>
      <xdr:col>6</xdr:col>
      <xdr:colOff>0</xdr:colOff>
      <xdr:row>82</xdr:row>
      <xdr:rowOff>120659</xdr:rowOff>
    </xdr:to>
    <xdr:cxnSp macro="">
      <xdr:nvCxnSpPr>
        <xdr:cNvPr id="199" name="直線コネクタ 198"/>
        <xdr:cNvCxnSpPr/>
      </xdr:nvCxnSpPr>
      <xdr:spPr>
        <a:xfrm flipV="1">
          <a:off x="3225800" y="14161181"/>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86398</xdr:rowOff>
    </xdr:from>
    <xdr:to>
      <xdr:col>4</xdr:col>
      <xdr:colOff>482600</xdr:colOff>
      <xdr:row>82</xdr:row>
      <xdr:rowOff>120659</xdr:rowOff>
    </xdr:to>
    <xdr:cxnSp macro="">
      <xdr:nvCxnSpPr>
        <xdr:cNvPr id="202" name="直線コネクタ 201"/>
        <xdr:cNvCxnSpPr/>
      </xdr:nvCxnSpPr>
      <xdr:spPr>
        <a:xfrm>
          <a:off x="2336800" y="14145298"/>
          <a:ext cx="8890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83753</xdr:rowOff>
    </xdr:from>
    <xdr:to>
      <xdr:col>3</xdr:col>
      <xdr:colOff>279400</xdr:colOff>
      <xdr:row>82</xdr:row>
      <xdr:rowOff>86398</xdr:rowOff>
    </xdr:to>
    <xdr:cxnSp macro="">
      <xdr:nvCxnSpPr>
        <xdr:cNvPr id="205" name="直線コネクタ 204"/>
        <xdr:cNvCxnSpPr/>
      </xdr:nvCxnSpPr>
      <xdr:spPr>
        <a:xfrm>
          <a:off x="1447800" y="1414265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47940</xdr:rowOff>
    </xdr:from>
    <xdr:to>
      <xdr:col>7</xdr:col>
      <xdr:colOff>203200</xdr:colOff>
      <xdr:row>82</xdr:row>
      <xdr:rowOff>149540</xdr:rowOff>
    </xdr:to>
    <xdr:sp macro="" textlink="">
      <xdr:nvSpPr>
        <xdr:cNvPr id="215" name="円/楕円 214"/>
        <xdr:cNvSpPr/>
      </xdr:nvSpPr>
      <xdr:spPr>
        <a:xfrm>
          <a:off x="4902200" y="141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20017</xdr:rowOff>
    </xdr:from>
    <xdr:ext cx="762000" cy="259045"/>
    <xdr:sp macro="" textlink="">
      <xdr:nvSpPr>
        <xdr:cNvPr id="216" name="人件費・物件費等の状況該当値テキスト"/>
        <xdr:cNvSpPr txBox="1"/>
      </xdr:nvSpPr>
      <xdr:spPr>
        <a:xfrm>
          <a:off x="5041900" y="1407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51481</xdr:rowOff>
    </xdr:from>
    <xdr:to>
      <xdr:col>6</xdr:col>
      <xdr:colOff>50800</xdr:colOff>
      <xdr:row>82</xdr:row>
      <xdr:rowOff>153081</xdr:rowOff>
    </xdr:to>
    <xdr:sp macro="" textlink="">
      <xdr:nvSpPr>
        <xdr:cNvPr id="217" name="円/楕円 216"/>
        <xdr:cNvSpPr/>
      </xdr:nvSpPr>
      <xdr:spPr>
        <a:xfrm>
          <a:off x="4064000" y="14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137858</xdr:rowOff>
    </xdr:from>
    <xdr:ext cx="736600" cy="259045"/>
    <xdr:sp macro="" textlink="">
      <xdr:nvSpPr>
        <xdr:cNvPr id="218" name="テキスト ボックス 217"/>
        <xdr:cNvSpPr txBox="1"/>
      </xdr:nvSpPr>
      <xdr:spPr>
        <a:xfrm>
          <a:off x="3733800" y="1419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69859</xdr:rowOff>
    </xdr:from>
    <xdr:to>
      <xdr:col>4</xdr:col>
      <xdr:colOff>533400</xdr:colOff>
      <xdr:row>83</xdr:row>
      <xdr:rowOff>9</xdr:rowOff>
    </xdr:to>
    <xdr:sp macro="" textlink="">
      <xdr:nvSpPr>
        <xdr:cNvPr id="219" name="円/楕円 218"/>
        <xdr:cNvSpPr/>
      </xdr:nvSpPr>
      <xdr:spPr>
        <a:xfrm>
          <a:off x="3175000" y="141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156236</xdr:rowOff>
    </xdr:from>
    <xdr:ext cx="762000" cy="259045"/>
    <xdr:sp macro="" textlink="">
      <xdr:nvSpPr>
        <xdr:cNvPr id="220" name="テキスト ボックス 219"/>
        <xdr:cNvSpPr txBox="1"/>
      </xdr:nvSpPr>
      <xdr:spPr>
        <a:xfrm>
          <a:off x="2844800" y="142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35598</xdr:rowOff>
    </xdr:from>
    <xdr:to>
      <xdr:col>3</xdr:col>
      <xdr:colOff>330200</xdr:colOff>
      <xdr:row>82</xdr:row>
      <xdr:rowOff>137198</xdr:rowOff>
    </xdr:to>
    <xdr:sp macro="" textlink="">
      <xdr:nvSpPr>
        <xdr:cNvPr id="221" name="円/楕円 220"/>
        <xdr:cNvSpPr/>
      </xdr:nvSpPr>
      <xdr:spPr>
        <a:xfrm>
          <a:off x="2286000" y="140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121975</xdr:rowOff>
    </xdr:from>
    <xdr:ext cx="762000" cy="259045"/>
    <xdr:sp macro="" textlink="">
      <xdr:nvSpPr>
        <xdr:cNvPr id="222" name="テキスト ボックス 221"/>
        <xdr:cNvSpPr txBox="1"/>
      </xdr:nvSpPr>
      <xdr:spPr>
        <a:xfrm>
          <a:off x="1955800" y="1418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32953</xdr:rowOff>
    </xdr:from>
    <xdr:to>
      <xdr:col>2</xdr:col>
      <xdr:colOff>127000</xdr:colOff>
      <xdr:row>82</xdr:row>
      <xdr:rowOff>134553</xdr:rowOff>
    </xdr:to>
    <xdr:sp macro="" textlink="">
      <xdr:nvSpPr>
        <xdr:cNvPr id="223" name="円/楕円 222"/>
        <xdr:cNvSpPr/>
      </xdr:nvSpPr>
      <xdr:spPr>
        <a:xfrm>
          <a:off x="1397000" y="140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119330</xdr:rowOff>
    </xdr:from>
    <xdr:ext cx="762000" cy="259045"/>
    <xdr:sp macro="" textlink="">
      <xdr:nvSpPr>
        <xdr:cNvPr id="224" name="テキスト ボックス 223"/>
        <xdr:cNvSpPr txBox="1"/>
      </xdr:nvSpPr>
      <xdr:spPr>
        <a:xfrm>
          <a:off x="1066800" y="1417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94.9</a:t>
          </a:r>
          <a:r>
            <a:rPr kumimoji="1" lang="ja-JP" altLang="en-US" sz="1300">
              <a:latin typeface="ＭＳ Ｐゴシック"/>
            </a:rPr>
            <a:t>より低い</a:t>
          </a:r>
          <a:r>
            <a:rPr kumimoji="1" lang="en-US" altLang="ja-JP" sz="1300">
              <a:latin typeface="ＭＳ Ｐゴシック"/>
            </a:rPr>
            <a:t>93.4</a:t>
          </a:r>
          <a:r>
            <a:rPr kumimoji="1" lang="ja-JP" altLang="en-US" sz="1300">
              <a:latin typeface="ＭＳ Ｐゴシック"/>
            </a:rPr>
            <a:t>となっているが、今後も住民が納得し、理解される給与制度を目指すとともに、職員の意欲向上を図られるような給与制度等の確立に努める。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88</xdr:row>
      <xdr:rowOff>72389</xdr:rowOff>
    </xdr:to>
    <xdr:cxnSp macro="">
      <xdr:nvCxnSpPr>
        <xdr:cNvPr id="258" name="直線コネクタ 257"/>
        <xdr:cNvCxnSpPr/>
      </xdr:nvCxnSpPr>
      <xdr:spPr>
        <a:xfrm flipV="1">
          <a:off x="16179800" y="14476307"/>
          <a:ext cx="8382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72389</xdr:rowOff>
    </xdr:to>
    <xdr:cxnSp macro="">
      <xdr:nvCxnSpPr>
        <xdr:cNvPr id="261" name="直線コネクタ 260"/>
        <xdr:cNvCxnSpPr/>
      </xdr:nvCxnSpPr>
      <xdr:spPr>
        <a:xfrm>
          <a:off x="15290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48261</xdr:rowOff>
    </xdr:to>
    <xdr:cxnSp macro="">
      <xdr:nvCxnSpPr>
        <xdr:cNvPr id="264" name="直線コネクタ 263"/>
        <xdr:cNvCxnSpPr/>
      </xdr:nvCxnSpPr>
      <xdr:spPr>
        <a:xfrm>
          <a:off x="14401800" y="14524566"/>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84</xdr:row>
      <xdr:rowOff>122766</xdr:rowOff>
    </xdr:to>
    <xdr:cxnSp macro="">
      <xdr:nvCxnSpPr>
        <xdr:cNvPr id="267" name="直線コネクタ 266"/>
        <xdr:cNvCxnSpPr/>
      </xdr:nvCxnSpPr>
      <xdr:spPr>
        <a:xfrm>
          <a:off x="13512800" y="144360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7" name="円/楕円 276"/>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8"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9" name="円/楕円 278"/>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80" name="テキスト ボックス 279"/>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1" name="円/楕円 280"/>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2" name="テキスト ボックス 281"/>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3" name="円/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5" name="円/楕円 284"/>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86" name="テキスト ボックス 285"/>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合併後、本庁と</a:t>
          </a:r>
          <a:r>
            <a:rPr kumimoji="1" lang="en-US" altLang="ja-JP" sz="1300">
              <a:latin typeface="ＭＳ Ｐゴシック"/>
            </a:rPr>
            <a:t>2</a:t>
          </a:r>
          <a:r>
            <a:rPr kumimoji="1" lang="ja-JP" altLang="en-US" sz="1300">
              <a:latin typeface="ＭＳ Ｐゴシック"/>
            </a:rPr>
            <a:t>支所機能を維持していくことにより、類似団体平均を上回っていたが、職員の退職に伴う新規採用の抑制により、引き続き平均を下回る数値となっている。今後も事務組織の見直し、効率化等により職員数の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59630</xdr:rowOff>
    </xdr:from>
    <xdr:to>
      <xdr:col>24</xdr:col>
      <xdr:colOff>558800</xdr:colOff>
      <xdr:row>61</xdr:row>
      <xdr:rowOff>111337</xdr:rowOff>
    </xdr:to>
    <xdr:cxnSp macro="">
      <xdr:nvCxnSpPr>
        <xdr:cNvPr id="323" name="直線コネクタ 322"/>
        <xdr:cNvCxnSpPr/>
      </xdr:nvCxnSpPr>
      <xdr:spPr>
        <a:xfrm flipV="1">
          <a:off x="16179800" y="1051808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111337</xdr:rowOff>
    </xdr:from>
    <xdr:to>
      <xdr:col>23</xdr:col>
      <xdr:colOff>406400</xdr:colOff>
      <xdr:row>61</xdr:row>
      <xdr:rowOff>161895</xdr:rowOff>
    </xdr:to>
    <xdr:cxnSp macro="">
      <xdr:nvCxnSpPr>
        <xdr:cNvPr id="326" name="直線コネクタ 325"/>
        <xdr:cNvCxnSpPr/>
      </xdr:nvCxnSpPr>
      <xdr:spPr>
        <a:xfrm flipV="1">
          <a:off x="15290800" y="1056978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161895</xdr:rowOff>
    </xdr:from>
    <xdr:to>
      <xdr:col>22</xdr:col>
      <xdr:colOff>203200</xdr:colOff>
      <xdr:row>62</xdr:row>
      <xdr:rowOff>9978</xdr:rowOff>
    </xdr:to>
    <xdr:cxnSp macro="">
      <xdr:nvCxnSpPr>
        <xdr:cNvPr id="329" name="直線コネクタ 328"/>
        <xdr:cNvCxnSpPr/>
      </xdr:nvCxnSpPr>
      <xdr:spPr>
        <a:xfrm flipV="1">
          <a:off x="14401800" y="106203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9978</xdr:rowOff>
    </xdr:from>
    <xdr:to>
      <xdr:col>21</xdr:col>
      <xdr:colOff>0</xdr:colOff>
      <xdr:row>62</xdr:row>
      <xdr:rowOff>14575</xdr:rowOff>
    </xdr:to>
    <xdr:cxnSp macro="">
      <xdr:nvCxnSpPr>
        <xdr:cNvPr id="332" name="直線コネクタ 331"/>
        <xdr:cNvCxnSpPr/>
      </xdr:nvCxnSpPr>
      <xdr:spPr>
        <a:xfrm flipV="1">
          <a:off x="13512800" y="106398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8830</xdr:rowOff>
    </xdr:from>
    <xdr:to>
      <xdr:col>24</xdr:col>
      <xdr:colOff>609600</xdr:colOff>
      <xdr:row>61</xdr:row>
      <xdr:rowOff>110430</xdr:rowOff>
    </xdr:to>
    <xdr:sp macro="" textlink="">
      <xdr:nvSpPr>
        <xdr:cNvPr id="342" name="円/楕円 341"/>
        <xdr:cNvSpPr/>
      </xdr:nvSpPr>
      <xdr:spPr>
        <a:xfrm>
          <a:off x="169672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25357</xdr:rowOff>
    </xdr:from>
    <xdr:ext cx="762000" cy="259045"/>
    <xdr:sp macro="" textlink="">
      <xdr:nvSpPr>
        <xdr:cNvPr id="343" name="定員管理の状況該当値テキスト"/>
        <xdr:cNvSpPr txBox="1"/>
      </xdr:nvSpPr>
      <xdr:spPr>
        <a:xfrm>
          <a:off x="17106900" y="103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4" name="円/楕円 343"/>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45" name="テキスト ボックス 344"/>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111095</xdr:rowOff>
    </xdr:from>
    <xdr:to>
      <xdr:col>22</xdr:col>
      <xdr:colOff>254000</xdr:colOff>
      <xdr:row>62</xdr:row>
      <xdr:rowOff>41245</xdr:rowOff>
    </xdr:to>
    <xdr:sp macro="" textlink="">
      <xdr:nvSpPr>
        <xdr:cNvPr id="346" name="円/楕円 345"/>
        <xdr:cNvSpPr/>
      </xdr:nvSpPr>
      <xdr:spPr>
        <a:xfrm>
          <a:off x="15240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51422</xdr:rowOff>
    </xdr:from>
    <xdr:ext cx="762000" cy="259045"/>
    <xdr:sp macro="" textlink="">
      <xdr:nvSpPr>
        <xdr:cNvPr id="347" name="テキスト ボックス 346"/>
        <xdr:cNvSpPr txBox="1"/>
      </xdr:nvSpPr>
      <xdr:spPr>
        <a:xfrm>
          <a:off x="14909800" y="1033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48" name="円/楕円 347"/>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49" name="テキスト ボックス 348"/>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135225</xdr:rowOff>
    </xdr:from>
    <xdr:to>
      <xdr:col>19</xdr:col>
      <xdr:colOff>533400</xdr:colOff>
      <xdr:row>62</xdr:row>
      <xdr:rowOff>65375</xdr:rowOff>
    </xdr:to>
    <xdr:sp macro="" textlink="">
      <xdr:nvSpPr>
        <xdr:cNvPr id="350" name="円/楕円 349"/>
        <xdr:cNvSpPr/>
      </xdr:nvSpPr>
      <xdr:spPr>
        <a:xfrm>
          <a:off x="13462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50152</xdr:rowOff>
    </xdr:from>
    <xdr:ext cx="762000" cy="259045"/>
    <xdr:sp macro="" textlink="">
      <xdr:nvSpPr>
        <xdr:cNvPr id="351" name="テキスト ボックス 350"/>
        <xdr:cNvSpPr txBox="1"/>
      </xdr:nvSpPr>
      <xdr:spPr>
        <a:xfrm>
          <a:off x="13131800" y="106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ると高い数値となっているが、合併関連事業に係る投資的経費の財源として起債した地方債の償還により高い数値とはなっているが、合併関連の大型事業は概ね完了する見込みであり、平成</a:t>
          </a:r>
          <a:r>
            <a:rPr kumimoji="1" lang="en-US" altLang="ja-JP" sz="1300">
              <a:latin typeface="ＭＳ Ｐゴシック"/>
            </a:rPr>
            <a:t>21</a:t>
          </a:r>
          <a:r>
            <a:rPr kumimoji="1" lang="ja-JP" altLang="en-US" sz="1300">
              <a:latin typeface="ＭＳ Ｐゴシック"/>
            </a:rPr>
            <a:t>年度より減少してきている。</a:t>
          </a:r>
          <a:endParaRPr kumimoji="1" lang="en-US" altLang="ja-JP" sz="1300">
            <a:latin typeface="ＭＳ Ｐゴシック"/>
          </a:endParaRPr>
        </a:p>
        <a:p>
          <a:r>
            <a:rPr kumimoji="1" lang="ja-JP" altLang="en-US" sz="1300">
              <a:latin typeface="ＭＳ Ｐゴシック"/>
            </a:rPr>
            <a:t>　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146050</xdr:rowOff>
    </xdr:to>
    <xdr:cxnSp macro="">
      <xdr:nvCxnSpPr>
        <xdr:cNvPr id="385" name="直線コネクタ 384"/>
        <xdr:cNvCxnSpPr/>
      </xdr:nvCxnSpPr>
      <xdr:spPr>
        <a:xfrm flipV="1">
          <a:off x="16179800" y="72584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71120</xdr:rowOff>
    </xdr:to>
    <xdr:cxnSp macro="">
      <xdr:nvCxnSpPr>
        <xdr:cNvPr id="388" name="直線コネクタ 387"/>
        <xdr:cNvCxnSpPr/>
      </xdr:nvCxnSpPr>
      <xdr:spPr>
        <a:xfrm flipV="1">
          <a:off x="15290800" y="734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111337</xdr:rowOff>
    </xdr:to>
    <xdr:cxnSp macro="">
      <xdr:nvCxnSpPr>
        <xdr:cNvPr id="391" name="直線コネクタ 390"/>
        <xdr:cNvCxnSpPr/>
      </xdr:nvCxnSpPr>
      <xdr:spPr>
        <a:xfrm flipV="1">
          <a:off x="14401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43</xdr:row>
      <xdr:rowOff>127423</xdr:rowOff>
    </xdr:to>
    <xdr:cxnSp macro="">
      <xdr:nvCxnSpPr>
        <xdr:cNvPr id="394" name="直線コネクタ 393"/>
        <xdr:cNvCxnSpPr/>
      </xdr:nvCxnSpPr>
      <xdr:spPr>
        <a:xfrm flipV="1">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404" name="円/楕円 403"/>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5"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6" name="円/楕円 40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7" name="テキスト ボックス 40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8" name="円/楕円 40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9" name="テキスト ボックス 40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10" name="円/楕円 409"/>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11" name="テキスト ボックス 410"/>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2" name="円/楕円 411"/>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3" name="テキスト ボックス 412"/>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への積立による充当財源の増などにより、比率がマイナスとなっており、類似団体平均を大きく下回っている。合併関連事業の大型施設整備もほぼ終わり、地方債のピークを過ぎてきているが、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89408</xdr:rowOff>
    </xdr:from>
    <xdr:to>
      <xdr:col>23</xdr:col>
      <xdr:colOff>406400</xdr:colOff>
      <xdr:row>15</xdr:row>
      <xdr:rowOff>31369</xdr:rowOff>
    </xdr:to>
    <xdr:cxnSp macro="">
      <xdr:nvCxnSpPr>
        <xdr:cNvPr id="447" name="直線コネクタ 446"/>
        <xdr:cNvCxnSpPr/>
      </xdr:nvCxnSpPr>
      <xdr:spPr>
        <a:xfrm flipV="1">
          <a:off x="15290800" y="248970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31369</xdr:rowOff>
    </xdr:from>
    <xdr:to>
      <xdr:col>22</xdr:col>
      <xdr:colOff>203200</xdr:colOff>
      <xdr:row>16</xdr:row>
      <xdr:rowOff>19981</xdr:rowOff>
    </xdr:to>
    <xdr:cxnSp macro="">
      <xdr:nvCxnSpPr>
        <xdr:cNvPr id="450" name="直線コネクタ 449"/>
        <xdr:cNvCxnSpPr/>
      </xdr:nvCxnSpPr>
      <xdr:spPr>
        <a:xfrm flipV="1">
          <a:off x="14401800" y="2603119"/>
          <a:ext cx="8890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19981</xdr:rowOff>
    </xdr:from>
    <xdr:to>
      <xdr:col>21</xdr:col>
      <xdr:colOff>0</xdr:colOff>
      <xdr:row>17</xdr:row>
      <xdr:rowOff>5376</xdr:rowOff>
    </xdr:to>
    <xdr:cxnSp macro="">
      <xdr:nvCxnSpPr>
        <xdr:cNvPr id="453" name="直線コネクタ 452"/>
        <xdr:cNvCxnSpPr/>
      </xdr:nvCxnSpPr>
      <xdr:spPr>
        <a:xfrm flipV="1">
          <a:off x="13512800" y="276318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6" name="フローチャート : 判断 455"/>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7" name="テキスト ボックス 456"/>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8" name="フローチャート : 判断 457"/>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9" name="テキスト ボックス 458"/>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38608</xdr:rowOff>
    </xdr:from>
    <xdr:to>
      <xdr:col>23</xdr:col>
      <xdr:colOff>457200</xdr:colOff>
      <xdr:row>14</xdr:row>
      <xdr:rowOff>140208</xdr:rowOff>
    </xdr:to>
    <xdr:sp macro="" textlink="">
      <xdr:nvSpPr>
        <xdr:cNvPr id="465" name="円/楕円 464"/>
        <xdr:cNvSpPr/>
      </xdr:nvSpPr>
      <xdr:spPr>
        <a:xfrm>
          <a:off x="16129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150385</xdr:rowOff>
    </xdr:from>
    <xdr:ext cx="736600" cy="259045"/>
    <xdr:sp macro="" textlink="">
      <xdr:nvSpPr>
        <xdr:cNvPr id="466" name="テキスト ボックス 465"/>
        <xdr:cNvSpPr txBox="1"/>
      </xdr:nvSpPr>
      <xdr:spPr>
        <a:xfrm>
          <a:off x="15798800" y="220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152019</xdr:rowOff>
    </xdr:from>
    <xdr:to>
      <xdr:col>22</xdr:col>
      <xdr:colOff>254000</xdr:colOff>
      <xdr:row>15</xdr:row>
      <xdr:rowOff>82169</xdr:rowOff>
    </xdr:to>
    <xdr:sp macro="" textlink="">
      <xdr:nvSpPr>
        <xdr:cNvPr id="467" name="円/楕円 466"/>
        <xdr:cNvSpPr/>
      </xdr:nvSpPr>
      <xdr:spPr>
        <a:xfrm>
          <a:off x="15240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92346</xdr:rowOff>
    </xdr:from>
    <xdr:ext cx="762000" cy="259045"/>
    <xdr:sp macro="" textlink="">
      <xdr:nvSpPr>
        <xdr:cNvPr id="468" name="テキスト ボックス 467"/>
        <xdr:cNvSpPr txBox="1"/>
      </xdr:nvSpPr>
      <xdr:spPr>
        <a:xfrm>
          <a:off x="14909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140631</xdr:rowOff>
    </xdr:from>
    <xdr:to>
      <xdr:col>21</xdr:col>
      <xdr:colOff>50800</xdr:colOff>
      <xdr:row>16</xdr:row>
      <xdr:rowOff>70781</xdr:rowOff>
    </xdr:to>
    <xdr:sp macro="" textlink="">
      <xdr:nvSpPr>
        <xdr:cNvPr id="469" name="円/楕円 468"/>
        <xdr:cNvSpPr/>
      </xdr:nvSpPr>
      <xdr:spPr>
        <a:xfrm>
          <a:off x="14351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55558</xdr:rowOff>
    </xdr:from>
    <xdr:ext cx="762000" cy="259045"/>
    <xdr:sp macro="" textlink="">
      <xdr:nvSpPr>
        <xdr:cNvPr id="470" name="テキスト ボックス 469"/>
        <xdr:cNvSpPr txBox="1"/>
      </xdr:nvSpPr>
      <xdr:spPr>
        <a:xfrm>
          <a:off x="140208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126026</xdr:rowOff>
    </xdr:from>
    <xdr:to>
      <xdr:col>19</xdr:col>
      <xdr:colOff>533400</xdr:colOff>
      <xdr:row>17</xdr:row>
      <xdr:rowOff>56176</xdr:rowOff>
    </xdr:to>
    <xdr:sp macro="" textlink="">
      <xdr:nvSpPr>
        <xdr:cNvPr id="471" name="円/楕円 470"/>
        <xdr:cNvSpPr/>
      </xdr:nvSpPr>
      <xdr:spPr>
        <a:xfrm>
          <a:off x="13462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66353</xdr:rowOff>
    </xdr:from>
    <xdr:ext cx="762000" cy="259045"/>
    <xdr:sp macro="" textlink="">
      <xdr:nvSpPr>
        <xdr:cNvPr id="472" name="テキスト ボックス 471"/>
        <xdr:cNvSpPr txBox="1"/>
      </xdr:nvSpPr>
      <xdr:spPr>
        <a:xfrm>
          <a:off x="13131800" y="26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8,207
8,107
43.30
7,517,840
7,243,724
245,072
4,795,176
10,233,828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類似団体と比較すると人件費に係る経常収支比率は低くなっているが、ゴミ、し尿処理を一部事務組合で行っており、また、常備消防業務を委託していることがある。</a:t>
          </a:r>
          <a:endParaRPr kumimoji="1" lang="en-US" altLang="ja-JP" sz="1300">
            <a:latin typeface="+mn-ea"/>
            <a:ea typeface="+mn-ea"/>
          </a:endParaRPr>
        </a:p>
        <a:p>
          <a:r>
            <a:rPr kumimoji="1" lang="ja-JP" altLang="en-US" sz="1300">
              <a:latin typeface="+mn-ea"/>
              <a:ea typeface="+mn-ea"/>
            </a:rPr>
            <a:t>　今後は、これらを含めた人件費関係経費全体について、抑制に努める。</a:t>
          </a:r>
          <a:endParaRPr kumimoji="1" lang="en-US" altLang="ja-JP"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15966</xdr:rowOff>
    </xdr:from>
    <xdr:to>
      <xdr:col>7</xdr:col>
      <xdr:colOff>15875</xdr:colOff>
      <xdr:row>36</xdr:row>
      <xdr:rowOff>78014</xdr:rowOff>
    </xdr:to>
    <xdr:cxnSp macro="">
      <xdr:nvCxnSpPr>
        <xdr:cNvPr id="66" name="直線コネクタ 65"/>
        <xdr:cNvCxnSpPr/>
      </xdr:nvCxnSpPr>
      <xdr:spPr>
        <a:xfrm flipV="1">
          <a:off x="3987800" y="61881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104140</xdr:rowOff>
    </xdr:to>
    <xdr:cxnSp macro="">
      <xdr:nvCxnSpPr>
        <xdr:cNvPr id="69" name="直線コネクタ 68"/>
        <xdr:cNvCxnSpPr/>
      </xdr:nvCxnSpPr>
      <xdr:spPr>
        <a:xfrm flipV="1">
          <a:off x="3098800" y="62502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22497</xdr:rowOff>
    </xdr:from>
    <xdr:to>
      <xdr:col>4</xdr:col>
      <xdr:colOff>346075</xdr:colOff>
      <xdr:row>36</xdr:row>
      <xdr:rowOff>104140</xdr:rowOff>
    </xdr:to>
    <xdr:cxnSp macro="">
      <xdr:nvCxnSpPr>
        <xdr:cNvPr id="72" name="直線コネクタ 71"/>
        <xdr:cNvCxnSpPr/>
      </xdr:nvCxnSpPr>
      <xdr:spPr>
        <a:xfrm>
          <a:off x="2209800" y="619469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22497</xdr:rowOff>
    </xdr:from>
    <xdr:to>
      <xdr:col>3</xdr:col>
      <xdr:colOff>142875</xdr:colOff>
      <xdr:row>36</xdr:row>
      <xdr:rowOff>110672</xdr:rowOff>
    </xdr:to>
    <xdr:cxnSp macro="">
      <xdr:nvCxnSpPr>
        <xdr:cNvPr id="75" name="直線コネクタ 74"/>
        <xdr:cNvCxnSpPr/>
      </xdr:nvCxnSpPr>
      <xdr:spPr>
        <a:xfrm flipV="1">
          <a:off x="1320800" y="619469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136616</xdr:rowOff>
    </xdr:from>
    <xdr:to>
      <xdr:col>7</xdr:col>
      <xdr:colOff>66675</xdr:colOff>
      <xdr:row>36</xdr:row>
      <xdr:rowOff>66766</xdr:rowOff>
    </xdr:to>
    <xdr:sp macro="" textlink="">
      <xdr:nvSpPr>
        <xdr:cNvPr id="85" name="円/楕円 84"/>
        <xdr:cNvSpPr/>
      </xdr:nvSpPr>
      <xdr:spPr>
        <a:xfrm>
          <a:off x="4775200" y="61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153143</xdr:rowOff>
    </xdr:from>
    <xdr:ext cx="762000" cy="259045"/>
    <xdr:sp macro="" textlink="">
      <xdr:nvSpPr>
        <xdr:cNvPr id="86" name="人件費該当値テキスト"/>
        <xdr:cNvSpPr txBox="1"/>
      </xdr:nvSpPr>
      <xdr:spPr>
        <a:xfrm>
          <a:off x="4914900" y="598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143147</xdr:rowOff>
    </xdr:from>
    <xdr:to>
      <xdr:col>3</xdr:col>
      <xdr:colOff>193675</xdr:colOff>
      <xdr:row>36</xdr:row>
      <xdr:rowOff>73297</xdr:rowOff>
    </xdr:to>
    <xdr:sp macro="" textlink="">
      <xdr:nvSpPr>
        <xdr:cNvPr id="91" name="円/楕円 90"/>
        <xdr:cNvSpPr/>
      </xdr:nvSpPr>
      <xdr:spPr>
        <a:xfrm>
          <a:off x="2159000" y="61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83474</xdr:rowOff>
    </xdr:from>
    <xdr:ext cx="762000" cy="259045"/>
    <xdr:sp macro="" textlink="">
      <xdr:nvSpPr>
        <xdr:cNvPr id="92" name="テキスト ボックス 91"/>
        <xdr:cNvSpPr txBox="1"/>
      </xdr:nvSpPr>
      <xdr:spPr>
        <a:xfrm>
          <a:off x="1828800" y="591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3" name="円/楕円 92"/>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4" name="テキスト ボックス 93"/>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a:t>
          </a:r>
          <a:r>
            <a:rPr kumimoji="1" lang="en-US" altLang="ja-JP" sz="1300">
              <a:latin typeface="ＭＳ Ｐゴシック"/>
            </a:rPr>
            <a:t>14.4</a:t>
          </a:r>
          <a:r>
            <a:rPr kumimoji="1" lang="ja-JP" altLang="en-US" sz="1300">
              <a:latin typeface="ＭＳ Ｐゴシック"/>
            </a:rPr>
            <a:t>と高くなっている。これは、保育所を私立保育所に委託していることと、平成</a:t>
          </a:r>
          <a:r>
            <a:rPr kumimoji="1" lang="en-US" altLang="ja-JP" sz="1300">
              <a:latin typeface="ＭＳ Ｐゴシック"/>
            </a:rPr>
            <a:t>21</a:t>
          </a:r>
          <a:r>
            <a:rPr kumimoji="1" lang="ja-JP" altLang="en-US" sz="1300">
              <a:latin typeface="ＭＳ Ｐゴシック"/>
            </a:rPr>
            <a:t>年度より常備消防業務を東広島市に委託していることによる。</a:t>
          </a:r>
          <a:endParaRPr kumimoji="1" lang="en-US" altLang="ja-JP" sz="1300">
            <a:latin typeface="ＭＳ Ｐゴシック"/>
          </a:endParaRPr>
        </a:p>
        <a:p>
          <a:r>
            <a:rPr kumimoji="1" lang="ja-JP" altLang="en-US" sz="1300">
              <a:latin typeface="ＭＳ Ｐゴシック"/>
            </a:rPr>
            <a:t>　今後は、これらを含めた関係経費全体について、抑制に努める。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123190</xdr:rowOff>
    </xdr:to>
    <xdr:cxnSp macro="">
      <xdr:nvCxnSpPr>
        <xdr:cNvPr id="127" name="直線コネクタ 126"/>
        <xdr:cNvCxnSpPr/>
      </xdr:nvCxnSpPr>
      <xdr:spPr>
        <a:xfrm flipV="1">
          <a:off x="15671800" y="2938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18</xdr:row>
      <xdr:rowOff>88900</xdr:rowOff>
    </xdr:to>
    <xdr:cxnSp macro="">
      <xdr:nvCxnSpPr>
        <xdr:cNvPr id="130" name="直線コネクタ 129"/>
        <xdr:cNvCxnSpPr/>
      </xdr:nvCxnSpPr>
      <xdr:spPr>
        <a:xfrm flipV="1">
          <a:off x="14782800" y="3037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18</xdr:row>
      <xdr:rowOff>88900</xdr:rowOff>
    </xdr:to>
    <xdr:cxnSp macro="">
      <xdr:nvCxnSpPr>
        <xdr:cNvPr id="133" name="直線コネクタ 132"/>
        <xdr:cNvCxnSpPr/>
      </xdr:nvCxnSpPr>
      <xdr:spPr>
        <a:xfrm>
          <a:off x="13893800" y="28625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8890</xdr:rowOff>
    </xdr:to>
    <xdr:cxnSp macro="">
      <xdr:nvCxnSpPr>
        <xdr:cNvPr id="136" name="直線コネクタ 135"/>
        <xdr:cNvCxnSpPr/>
      </xdr:nvCxnSpPr>
      <xdr:spPr>
        <a:xfrm flipV="1">
          <a:off x="13004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8" name="円/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50" name="円/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2" name="円/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4" name="円/楕円 153"/>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5" name="テキスト ボックス 154"/>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類似団体と比較すると、扶助費に係る経常収支比率は低くなっている。これは、公立保育所の運営を私立保育所に業務委託していることがある。</a:t>
          </a:r>
          <a:endParaRPr kumimoji="1" lang="en-US" altLang="ja-JP" sz="1300">
            <a:latin typeface="ＭＳ Ｐゴシック"/>
          </a:endParaRPr>
        </a:p>
        <a:p>
          <a:r>
            <a:rPr kumimoji="1" lang="ja-JP" altLang="en-US" sz="1300">
              <a:latin typeface="ＭＳ Ｐゴシック"/>
            </a:rPr>
            <a:t>　今後も、少子高齢化や人口減少が進むことを踏まえ、経費全体について抑制に努める。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46990</xdr:rowOff>
    </xdr:from>
    <xdr:to>
      <xdr:col>7</xdr:col>
      <xdr:colOff>15875</xdr:colOff>
      <xdr:row>53</xdr:row>
      <xdr:rowOff>69850</xdr:rowOff>
    </xdr:to>
    <xdr:cxnSp macro="">
      <xdr:nvCxnSpPr>
        <xdr:cNvPr id="186" name="直線コネクタ 185"/>
        <xdr:cNvCxnSpPr/>
      </xdr:nvCxnSpPr>
      <xdr:spPr>
        <a:xfrm>
          <a:off x="3987800" y="9133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xdr:rowOff>
    </xdr:from>
    <xdr:to>
      <xdr:col>5</xdr:col>
      <xdr:colOff>549275</xdr:colOff>
      <xdr:row>53</xdr:row>
      <xdr:rowOff>46990</xdr:rowOff>
    </xdr:to>
    <xdr:cxnSp macro="">
      <xdr:nvCxnSpPr>
        <xdr:cNvPr id="189" name="直線コネクタ 188"/>
        <xdr:cNvCxnSpPr/>
      </xdr:nvCxnSpPr>
      <xdr:spPr>
        <a:xfrm>
          <a:off x="3098800" y="908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xdr:rowOff>
    </xdr:from>
    <xdr:to>
      <xdr:col>4</xdr:col>
      <xdr:colOff>346075</xdr:colOff>
      <xdr:row>53</xdr:row>
      <xdr:rowOff>69850</xdr:rowOff>
    </xdr:to>
    <xdr:cxnSp macro="">
      <xdr:nvCxnSpPr>
        <xdr:cNvPr id="192" name="直線コネクタ 191"/>
        <xdr:cNvCxnSpPr/>
      </xdr:nvCxnSpPr>
      <xdr:spPr>
        <a:xfrm flipV="1">
          <a:off x="2209800" y="908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46990</xdr:rowOff>
    </xdr:from>
    <xdr:to>
      <xdr:col>3</xdr:col>
      <xdr:colOff>142875</xdr:colOff>
      <xdr:row>53</xdr:row>
      <xdr:rowOff>69850</xdr:rowOff>
    </xdr:to>
    <xdr:cxnSp macro="">
      <xdr:nvCxnSpPr>
        <xdr:cNvPr id="195" name="直線コネクタ 194"/>
        <xdr:cNvCxnSpPr/>
      </xdr:nvCxnSpPr>
      <xdr:spPr>
        <a:xfrm>
          <a:off x="1320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167640</xdr:rowOff>
    </xdr:from>
    <xdr:to>
      <xdr:col>5</xdr:col>
      <xdr:colOff>600075</xdr:colOff>
      <xdr:row>53</xdr:row>
      <xdr:rowOff>97790</xdr:rowOff>
    </xdr:to>
    <xdr:sp macro="" textlink="">
      <xdr:nvSpPr>
        <xdr:cNvPr id="207" name="円/楕円 206"/>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107967</xdr:rowOff>
    </xdr:from>
    <xdr:ext cx="736600" cy="259045"/>
    <xdr:sp macro="" textlink="">
      <xdr:nvSpPr>
        <xdr:cNvPr id="208" name="テキスト ボックス 207"/>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121920</xdr:rowOff>
    </xdr:from>
    <xdr:to>
      <xdr:col>4</xdr:col>
      <xdr:colOff>396875</xdr:colOff>
      <xdr:row>53</xdr:row>
      <xdr:rowOff>52070</xdr:rowOff>
    </xdr:to>
    <xdr:sp macro="" textlink="">
      <xdr:nvSpPr>
        <xdr:cNvPr id="209" name="円/楕円 208"/>
        <xdr:cNvSpPr/>
      </xdr:nvSpPr>
      <xdr:spPr>
        <a:xfrm>
          <a:off x="3048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62247</xdr:rowOff>
    </xdr:from>
    <xdr:ext cx="762000" cy="259045"/>
    <xdr:sp macro="" textlink="">
      <xdr:nvSpPr>
        <xdr:cNvPr id="210" name="テキスト ボックス 209"/>
        <xdr:cNvSpPr txBox="1"/>
      </xdr:nvSpPr>
      <xdr:spPr>
        <a:xfrm>
          <a:off x="2717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3" name="円/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類似団体と比較すると、その他に係る経常収支比率は</a:t>
          </a:r>
          <a:r>
            <a:rPr kumimoji="1" lang="en-US" altLang="ja-JP" sz="1300">
              <a:latin typeface="ＭＳ Ｐゴシック"/>
            </a:rPr>
            <a:t>12.8</a:t>
          </a:r>
          <a:r>
            <a:rPr kumimoji="1" lang="ja-JP" altLang="en-US" sz="1300">
              <a:latin typeface="ＭＳ Ｐゴシック"/>
            </a:rPr>
            <a:t>と同じとなっている。</a:t>
          </a:r>
          <a:endParaRPr kumimoji="1" lang="en-US" altLang="ja-JP" sz="1300">
            <a:latin typeface="ＭＳ Ｐゴシック"/>
          </a:endParaRPr>
        </a:p>
        <a:p>
          <a:r>
            <a:rPr kumimoji="1" lang="ja-JP" altLang="en-US" sz="1300">
              <a:latin typeface="ＭＳ Ｐゴシック"/>
            </a:rPr>
            <a:t>　今後は、経費の削減に努めるとともに、特別会計においては、使用料等独立採算の原則に立ち返った料金の検討を行い健全化を図り、普通会計の負担を減らしていくよう努める。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140716</xdr:rowOff>
    </xdr:to>
    <xdr:cxnSp macro="">
      <xdr:nvCxnSpPr>
        <xdr:cNvPr id="244" name="直線コネクタ 243"/>
        <xdr:cNvCxnSpPr/>
      </xdr:nvCxnSpPr>
      <xdr:spPr>
        <a:xfrm>
          <a:off x="15671800" y="9737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168148</xdr:rowOff>
    </xdr:to>
    <xdr:cxnSp macro="">
      <xdr:nvCxnSpPr>
        <xdr:cNvPr id="247" name="直線コネクタ 246"/>
        <xdr:cNvCxnSpPr/>
      </xdr:nvCxnSpPr>
      <xdr:spPr>
        <a:xfrm flipV="1">
          <a:off x="14782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168148</xdr:rowOff>
    </xdr:to>
    <xdr:cxnSp macro="">
      <xdr:nvCxnSpPr>
        <xdr:cNvPr id="250" name="直線コネクタ 249"/>
        <xdr:cNvCxnSpPr/>
      </xdr:nvCxnSpPr>
      <xdr:spPr>
        <a:xfrm>
          <a:off x="13893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94996</xdr:rowOff>
    </xdr:to>
    <xdr:cxnSp macro="">
      <xdr:nvCxnSpPr>
        <xdr:cNvPr id="253" name="直線コネクタ 252"/>
        <xdr:cNvCxnSpPr/>
      </xdr:nvCxnSpPr>
      <xdr:spPr>
        <a:xfrm>
          <a:off x="13004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3" name="円/楕円 262"/>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4"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5" name="円/楕円 264"/>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6" name="テキスト ボックス 265"/>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117348</xdr:rowOff>
    </xdr:from>
    <xdr:to>
      <xdr:col>21</xdr:col>
      <xdr:colOff>412750</xdr:colOff>
      <xdr:row>57</xdr:row>
      <xdr:rowOff>47498</xdr:rowOff>
    </xdr:to>
    <xdr:sp macro="" textlink="">
      <xdr:nvSpPr>
        <xdr:cNvPr id="267" name="円/楕円 266"/>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68" name="テキスト ボックス 267"/>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9" name="円/楕円 268"/>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0" name="テキスト ボックス 269"/>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1" name="円/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2" name="テキスト ボックス 271"/>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類似団体と比較すると、補助金等に係る経常収支比率は</a:t>
          </a:r>
          <a:r>
            <a:rPr kumimoji="1" lang="en-US" altLang="ja-JP" sz="1300">
              <a:latin typeface="ＭＳ Ｐゴシック"/>
            </a:rPr>
            <a:t>5.7</a:t>
          </a:r>
          <a:r>
            <a:rPr kumimoji="1" lang="ja-JP" altLang="en-US" sz="1300">
              <a:latin typeface="ＭＳ Ｐゴシック"/>
            </a:rPr>
            <a:t>と低くなっている。これは、平成</a:t>
          </a:r>
          <a:r>
            <a:rPr kumimoji="1" lang="en-US" altLang="ja-JP" sz="1300">
              <a:latin typeface="ＭＳ Ｐゴシック"/>
            </a:rPr>
            <a:t>21</a:t>
          </a:r>
          <a:r>
            <a:rPr kumimoji="1" lang="ja-JP" altLang="en-US" sz="1300">
              <a:latin typeface="ＭＳ Ｐゴシック"/>
            </a:rPr>
            <a:t>年度より常備消防業務を東広島市に委託したことによる。</a:t>
          </a:r>
          <a:endParaRPr kumimoji="1" lang="en-US" altLang="ja-JP" sz="1300">
            <a:latin typeface="ＭＳ Ｐゴシック"/>
          </a:endParaRPr>
        </a:p>
        <a:p>
          <a:r>
            <a:rPr kumimoji="1" lang="ja-JP" altLang="en-US" sz="1300">
              <a:latin typeface="ＭＳ Ｐゴシック"/>
            </a:rPr>
            <a:t>　今後も、補助金等の必要性、公平性、効果や透明性の観点から、支出の適否等見直しを行い、基準の明確化を図る。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14986</xdr:rowOff>
    </xdr:to>
    <xdr:cxnSp macro="">
      <xdr:nvCxnSpPr>
        <xdr:cNvPr id="302" name="直線コネクタ 301"/>
        <xdr:cNvCxnSpPr/>
      </xdr:nvCxnSpPr>
      <xdr:spPr>
        <a:xfrm flipV="1">
          <a:off x="15671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14986</xdr:rowOff>
    </xdr:from>
    <xdr:to>
      <xdr:col>22</xdr:col>
      <xdr:colOff>565150</xdr:colOff>
      <xdr:row>35</xdr:row>
      <xdr:rowOff>88138</xdr:rowOff>
    </xdr:to>
    <xdr:cxnSp macro="">
      <xdr:nvCxnSpPr>
        <xdr:cNvPr id="305" name="直線コネクタ 304"/>
        <xdr:cNvCxnSpPr/>
      </xdr:nvCxnSpPr>
      <xdr:spPr>
        <a:xfrm flipV="1">
          <a:off x="14782800" y="6015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88138</xdr:rowOff>
    </xdr:to>
    <xdr:cxnSp macro="">
      <xdr:nvCxnSpPr>
        <xdr:cNvPr id="308" name="直線コネクタ 307"/>
        <xdr:cNvCxnSpPr/>
      </xdr:nvCxnSpPr>
      <xdr:spPr>
        <a:xfrm>
          <a:off x="13893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147574</xdr:rowOff>
    </xdr:to>
    <xdr:cxnSp macro="">
      <xdr:nvCxnSpPr>
        <xdr:cNvPr id="311" name="直線コネクタ 310"/>
        <xdr:cNvCxnSpPr/>
      </xdr:nvCxnSpPr>
      <xdr:spPr>
        <a:xfrm flipV="1">
          <a:off x="13004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1" name="円/楕円 320"/>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16781</xdr:rowOff>
    </xdr:from>
    <xdr:ext cx="762000" cy="259045"/>
    <xdr:sp macro="" textlink="">
      <xdr:nvSpPr>
        <xdr:cNvPr id="322" name="補助費等該当値テキスト"/>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23" name="円/楕円 322"/>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24" name="テキスト ボックス 323"/>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5" name="円/楕円 324"/>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6" name="テキスト ボックス 325"/>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7" name="円/楕円 326"/>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8" name="テキスト ボックス 327"/>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29" name="円/楕円 328"/>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0" name="テキスト ボックス 329"/>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類似団体と比較すると、公債費に係る経常収支比率は高くなっている。これは、合併関連事業に係る投資的経費の財源として起債した地方債の残高による。</a:t>
          </a:r>
          <a:endParaRPr kumimoji="1" lang="en-US" altLang="ja-JP" sz="1300">
            <a:latin typeface="ＭＳ Ｐゴシック"/>
          </a:endParaRPr>
        </a:p>
        <a:p>
          <a:r>
            <a:rPr kumimoji="1" lang="ja-JP" altLang="en-US" sz="1300">
              <a:latin typeface="ＭＳ Ｐゴシック"/>
            </a:rPr>
            <a:t>　今後は、事業計画の見直し等による整理、縮小により起債を抑制し、財政の健全化を図る。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127000</xdr:rowOff>
    </xdr:from>
    <xdr:to>
      <xdr:col>7</xdr:col>
      <xdr:colOff>15875</xdr:colOff>
      <xdr:row>79</xdr:row>
      <xdr:rowOff>149861</xdr:rowOff>
    </xdr:to>
    <xdr:cxnSp macro="">
      <xdr:nvCxnSpPr>
        <xdr:cNvPr id="362" name="直線コネクタ 361"/>
        <xdr:cNvCxnSpPr/>
      </xdr:nvCxnSpPr>
      <xdr:spPr>
        <a:xfrm flipV="1">
          <a:off x="3987800" y="13671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149861</xdr:rowOff>
    </xdr:from>
    <xdr:to>
      <xdr:col>5</xdr:col>
      <xdr:colOff>549275</xdr:colOff>
      <xdr:row>80</xdr:row>
      <xdr:rowOff>43180</xdr:rowOff>
    </xdr:to>
    <xdr:cxnSp macro="">
      <xdr:nvCxnSpPr>
        <xdr:cNvPr id="365" name="直線コネクタ 364"/>
        <xdr:cNvCxnSpPr/>
      </xdr:nvCxnSpPr>
      <xdr:spPr>
        <a:xfrm flipV="1">
          <a:off x="3098800" y="136944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43180</xdr:rowOff>
    </xdr:to>
    <xdr:cxnSp macro="">
      <xdr:nvCxnSpPr>
        <xdr:cNvPr id="368" name="直線コネクタ 367"/>
        <xdr:cNvCxnSpPr/>
      </xdr:nvCxnSpPr>
      <xdr:spPr>
        <a:xfrm>
          <a:off x="2209800" y="13629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1270</xdr:rowOff>
    </xdr:to>
    <xdr:cxnSp macro="">
      <xdr:nvCxnSpPr>
        <xdr:cNvPr id="371" name="直線コネクタ 370"/>
        <xdr:cNvCxnSpPr/>
      </xdr:nvCxnSpPr>
      <xdr:spPr>
        <a:xfrm flipV="1">
          <a:off x="1320800" y="136296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76200</xdr:rowOff>
    </xdr:from>
    <xdr:to>
      <xdr:col>7</xdr:col>
      <xdr:colOff>66675</xdr:colOff>
      <xdr:row>80</xdr:row>
      <xdr:rowOff>6350</xdr:rowOff>
    </xdr:to>
    <xdr:sp macro="" textlink="">
      <xdr:nvSpPr>
        <xdr:cNvPr id="381" name="円/楕円 380"/>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48277</xdr:rowOff>
    </xdr:from>
    <xdr:ext cx="762000" cy="259045"/>
    <xdr:sp macro="" textlink="">
      <xdr:nvSpPr>
        <xdr:cNvPr id="382" name="公債費該当値テキスト"/>
        <xdr:cNvSpPr txBox="1"/>
      </xdr:nvSpPr>
      <xdr:spPr>
        <a:xfrm>
          <a:off x="4914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99061</xdr:rowOff>
    </xdr:from>
    <xdr:to>
      <xdr:col>5</xdr:col>
      <xdr:colOff>600075</xdr:colOff>
      <xdr:row>80</xdr:row>
      <xdr:rowOff>29211</xdr:rowOff>
    </xdr:to>
    <xdr:sp macro="" textlink="">
      <xdr:nvSpPr>
        <xdr:cNvPr id="383" name="円/楕円 382"/>
        <xdr:cNvSpPr/>
      </xdr:nvSpPr>
      <xdr:spPr>
        <a:xfrm>
          <a:off x="3937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13988</xdr:rowOff>
    </xdr:from>
    <xdr:ext cx="736600" cy="259045"/>
    <xdr:sp macro="" textlink="">
      <xdr:nvSpPr>
        <xdr:cNvPr id="384" name="テキスト ボックス 383"/>
        <xdr:cNvSpPr txBox="1"/>
      </xdr:nvSpPr>
      <xdr:spPr>
        <a:xfrm>
          <a:off x="3606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85" name="円/楕円 384"/>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86" name="テキスト ボックス 385"/>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34289</xdr:rowOff>
    </xdr:from>
    <xdr:to>
      <xdr:col>3</xdr:col>
      <xdr:colOff>193675</xdr:colOff>
      <xdr:row>79</xdr:row>
      <xdr:rowOff>135889</xdr:rowOff>
    </xdr:to>
    <xdr:sp macro="" textlink="">
      <xdr:nvSpPr>
        <xdr:cNvPr id="387" name="円/楕円 386"/>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120666</xdr:rowOff>
    </xdr:from>
    <xdr:ext cx="762000" cy="259045"/>
    <xdr:sp macro="" textlink="">
      <xdr:nvSpPr>
        <xdr:cNvPr id="388" name="テキスト ボックス 387"/>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121920</xdr:rowOff>
    </xdr:from>
    <xdr:to>
      <xdr:col>1</xdr:col>
      <xdr:colOff>676275</xdr:colOff>
      <xdr:row>80</xdr:row>
      <xdr:rowOff>52070</xdr:rowOff>
    </xdr:to>
    <xdr:sp macro="" textlink="">
      <xdr:nvSpPr>
        <xdr:cNvPr id="389" name="円/楕円 388"/>
        <xdr:cNvSpPr/>
      </xdr:nvSpPr>
      <xdr:spPr>
        <a:xfrm>
          <a:off x="1270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36847</xdr:rowOff>
    </xdr:from>
    <xdr:ext cx="762000" cy="259045"/>
    <xdr:sp macro="" textlink="">
      <xdr:nvSpPr>
        <xdr:cNvPr id="390" name="テキスト ボックス 389"/>
        <xdr:cNvSpPr txBox="1"/>
      </xdr:nvSpPr>
      <xdr:spPr>
        <a:xfrm>
          <a:off x="939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53.0</a:t>
          </a:r>
          <a:r>
            <a:rPr kumimoji="1" lang="ja-JP" altLang="en-US" sz="1300">
              <a:latin typeface="ＭＳ Ｐゴシック"/>
            </a:rPr>
            <a:t>と公債費以外に係る経常収支比率は低くなっている。</a:t>
          </a:r>
          <a:endParaRPr kumimoji="1" lang="en-US" altLang="ja-JP" sz="1300">
            <a:latin typeface="ＭＳ Ｐゴシック"/>
          </a:endParaRPr>
        </a:p>
        <a:p>
          <a:r>
            <a:rPr kumimoji="1" lang="ja-JP" altLang="en-US" sz="1300">
              <a:latin typeface="ＭＳ Ｐゴシック"/>
            </a:rPr>
            <a:t>　今後も、人口の減少、少子高齢化、不況等に伴い、町税収入の減少など厳しい財政状況の中、行政サービスの維持向上に努め、既存の行政システムの改革等に取り組み、計画的な行財政改革を進める。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107950</xdr:rowOff>
    </xdr:from>
    <xdr:to>
      <xdr:col>24</xdr:col>
      <xdr:colOff>31750</xdr:colOff>
      <xdr:row>74</xdr:row>
      <xdr:rowOff>73660</xdr:rowOff>
    </xdr:to>
    <xdr:cxnSp macro="">
      <xdr:nvCxnSpPr>
        <xdr:cNvPr id="423" name="直線コネクタ 422"/>
        <xdr:cNvCxnSpPr/>
      </xdr:nvCxnSpPr>
      <xdr:spPr>
        <a:xfrm flipV="1">
          <a:off x="15671800" y="12623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73660</xdr:rowOff>
    </xdr:from>
    <xdr:to>
      <xdr:col>22</xdr:col>
      <xdr:colOff>565150</xdr:colOff>
      <xdr:row>75</xdr:row>
      <xdr:rowOff>81280</xdr:rowOff>
    </xdr:to>
    <xdr:cxnSp macro="">
      <xdr:nvCxnSpPr>
        <xdr:cNvPr id="426" name="直線コネクタ 425"/>
        <xdr:cNvCxnSpPr/>
      </xdr:nvCxnSpPr>
      <xdr:spPr>
        <a:xfrm flipV="1">
          <a:off x="14782800" y="127609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123190</xdr:rowOff>
    </xdr:from>
    <xdr:to>
      <xdr:col>21</xdr:col>
      <xdr:colOff>361950</xdr:colOff>
      <xdr:row>75</xdr:row>
      <xdr:rowOff>81280</xdr:rowOff>
    </xdr:to>
    <xdr:cxnSp macro="">
      <xdr:nvCxnSpPr>
        <xdr:cNvPr id="429" name="直線コネクタ 428"/>
        <xdr:cNvCxnSpPr/>
      </xdr:nvCxnSpPr>
      <xdr:spPr>
        <a:xfrm>
          <a:off x="13893800" y="1263904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74</xdr:row>
      <xdr:rowOff>123190</xdr:rowOff>
    </xdr:to>
    <xdr:cxnSp macro="">
      <xdr:nvCxnSpPr>
        <xdr:cNvPr id="432" name="直線コネクタ 431"/>
        <xdr:cNvCxnSpPr/>
      </xdr:nvCxnSpPr>
      <xdr:spPr>
        <a:xfrm flipV="1">
          <a:off x="13004800" y="126390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57150</xdr:rowOff>
    </xdr:from>
    <xdr:to>
      <xdr:col>24</xdr:col>
      <xdr:colOff>82550</xdr:colOff>
      <xdr:row>73</xdr:row>
      <xdr:rowOff>158750</xdr:rowOff>
    </xdr:to>
    <xdr:sp macro="" textlink="">
      <xdr:nvSpPr>
        <xdr:cNvPr id="442" name="円/楕円 441"/>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137177</xdr:rowOff>
    </xdr:from>
    <xdr:ext cx="762000" cy="259045"/>
    <xdr:sp macro="" textlink="">
      <xdr:nvSpPr>
        <xdr:cNvPr id="443" name="公債費以外該当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44" name="円/楕円 443"/>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45" name="テキスト ボックス 444"/>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46" name="円/楕円 445"/>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47" name="テキスト ボックス 446"/>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72390</xdr:rowOff>
    </xdr:from>
    <xdr:to>
      <xdr:col>20</xdr:col>
      <xdr:colOff>209550</xdr:colOff>
      <xdr:row>74</xdr:row>
      <xdr:rowOff>2540</xdr:rowOff>
    </xdr:to>
    <xdr:sp macro="" textlink="">
      <xdr:nvSpPr>
        <xdr:cNvPr id="448" name="円/楕円 447"/>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12717</xdr:rowOff>
    </xdr:from>
    <xdr:ext cx="762000" cy="259045"/>
    <xdr:sp macro="" textlink="">
      <xdr:nvSpPr>
        <xdr:cNvPr id="449" name="テキスト ボックス 448"/>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0" name="円/楕円 449"/>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1" name="テキスト ボックス 450"/>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広島県大崎上島町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35832</xdr:rowOff>
    </xdr:from>
    <xdr:to>
      <xdr:col>4</xdr:col>
      <xdr:colOff>1117600</xdr:colOff>
      <xdr:row>16</xdr:row>
      <xdr:rowOff>154824</xdr:rowOff>
    </xdr:to>
    <xdr:cxnSp macro="">
      <xdr:nvCxnSpPr>
        <xdr:cNvPr id="52" name="直線コネクタ 51"/>
        <xdr:cNvCxnSpPr/>
      </xdr:nvCxnSpPr>
      <xdr:spPr bwMode="auto">
        <a:xfrm>
          <a:off x="5003800" y="2826657"/>
          <a:ext cx="647700" cy="11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146420</xdr:rowOff>
    </xdr:from>
    <xdr:to>
      <xdr:col>4</xdr:col>
      <xdr:colOff>469900</xdr:colOff>
      <xdr:row>16</xdr:row>
      <xdr:rowOff>35832</xdr:rowOff>
    </xdr:to>
    <xdr:cxnSp macro="">
      <xdr:nvCxnSpPr>
        <xdr:cNvPr id="55" name="直線コネクタ 54"/>
        <xdr:cNvCxnSpPr/>
      </xdr:nvCxnSpPr>
      <xdr:spPr bwMode="auto">
        <a:xfrm>
          <a:off x="4305300" y="2765795"/>
          <a:ext cx="698500" cy="6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146420</xdr:rowOff>
    </xdr:from>
    <xdr:to>
      <xdr:col>3</xdr:col>
      <xdr:colOff>904875</xdr:colOff>
      <xdr:row>16</xdr:row>
      <xdr:rowOff>6071</xdr:rowOff>
    </xdr:to>
    <xdr:cxnSp macro="">
      <xdr:nvCxnSpPr>
        <xdr:cNvPr id="58" name="直線コネクタ 57"/>
        <xdr:cNvCxnSpPr/>
      </xdr:nvCxnSpPr>
      <xdr:spPr bwMode="auto">
        <a:xfrm flipV="1">
          <a:off x="3606800" y="2765795"/>
          <a:ext cx="698500" cy="3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96727</xdr:rowOff>
    </xdr:from>
    <xdr:to>
      <xdr:col>3</xdr:col>
      <xdr:colOff>206375</xdr:colOff>
      <xdr:row>16</xdr:row>
      <xdr:rowOff>6071</xdr:rowOff>
    </xdr:to>
    <xdr:cxnSp macro="">
      <xdr:nvCxnSpPr>
        <xdr:cNvPr id="61" name="直線コネクタ 60"/>
        <xdr:cNvCxnSpPr/>
      </xdr:nvCxnSpPr>
      <xdr:spPr bwMode="auto">
        <a:xfrm>
          <a:off x="2908300" y="2716102"/>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104024</xdr:rowOff>
    </xdr:from>
    <xdr:to>
      <xdr:col>5</xdr:col>
      <xdr:colOff>34925</xdr:colOff>
      <xdr:row>17</xdr:row>
      <xdr:rowOff>34174</xdr:rowOff>
    </xdr:to>
    <xdr:sp macro="" textlink="">
      <xdr:nvSpPr>
        <xdr:cNvPr id="71" name="円/楕円 70"/>
        <xdr:cNvSpPr/>
      </xdr:nvSpPr>
      <xdr:spPr bwMode="auto">
        <a:xfrm>
          <a:off x="5600700" y="289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76101</xdr:rowOff>
    </xdr:from>
    <xdr:ext cx="762000" cy="259045"/>
    <xdr:sp macro="" textlink="">
      <xdr:nvSpPr>
        <xdr:cNvPr id="72" name="人口1人当たり決算額の推移該当値テキスト130"/>
        <xdr:cNvSpPr txBox="1"/>
      </xdr:nvSpPr>
      <xdr:spPr>
        <a:xfrm>
          <a:off x="5740400" y="28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156482</xdr:rowOff>
    </xdr:from>
    <xdr:to>
      <xdr:col>4</xdr:col>
      <xdr:colOff>520700</xdr:colOff>
      <xdr:row>16</xdr:row>
      <xdr:rowOff>86632</xdr:rowOff>
    </xdr:to>
    <xdr:sp macro="" textlink="">
      <xdr:nvSpPr>
        <xdr:cNvPr id="73" name="円/楕円 72"/>
        <xdr:cNvSpPr/>
      </xdr:nvSpPr>
      <xdr:spPr bwMode="auto">
        <a:xfrm>
          <a:off x="4953000" y="277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96809</xdr:rowOff>
    </xdr:from>
    <xdr:ext cx="736600" cy="259045"/>
    <xdr:sp macro="" textlink="">
      <xdr:nvSpPr>
        <xdr:cNvPr id="74" name="テキスト ボックス 73"/>
        <xdr:cNvSpPr txBox="1"/>
      </xdr:nvSpPr>
      <xdr:spPr>
        <a:xfrm>
          <a:off x="4622800" y="254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95620</xdr:rowOff>
    </xdr:from>
    <xdr:to>
      <xdr:col>3</xdr:col>
      <xdr:colOff>955675</xdr:colOff>
      <xdr:row>16</xdr:row>
      <xdr:rowOff>25770</xdr:rowOff>
    </xdr:to>
    <xdr:sp macro="" textlink="">
      <xdr:nvSpPr>
        <xdr:cNvPr id="75" name="円/楕円 74"/>
        <xdr:cNvSpPr/>
      </xdr:nvSpPr>
      <xdr:spPr bwMode="auto">
        <a:xfrm>
          <a:off x="4254500" y="271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35947</xdr:rowOff>
    </xdr:from>
    <xdr:ext cx="762000" cy="259045"/>
    <xdr:sp macro="" textlink="">
      <xdr:nvSpPr>
        <xdr:cNvPr id="76" name="テキスト ボックス 75"/>
        <xdr:cNvSpPr txBox="1"/>
      </xdr:nvSpPr>
      <xdr:spPr>
        <a:xfrm>
          <a:off x="3924300" y="248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126721</xdr:rowOff>
    </xdr:from>
    <xdr:to>
      <xdr:col>3</xdr:col>
      <xdr:colOff>257175</xdr:colOff>
      <xdr:row>16</xdr:row>
      <xdr:rowOff>56871</xdr:rowOff>
    </xdr:to>
    <xdr:sp macro="" textlink="">
      <xdr:nvSpPr>
        <xdr:cNvPr id="77" name="円/楕円 76"/>
        <xdr:cNvSpPr/>
      </xdr:nvSpPr>
      <xdr:spPr bwMode="auto">
        <a:xfrm>
          <a:off x="3556000" y="274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67048</xdr:rowOff>
    </xdr:from>
    <xdr:ext cx="762000" cy="259045"/>
    <xdr:sp macro="" textlink="">
      <xdr:nvSpPr>
        <xdr:cNvPr id="78" name="テキスト ボックス 77"/>
        <xdr:cNvSpPr txBox="1"/>
      </xdr:nvSpPr>
      <xdr:spPr>
        <a:xfrm>
          <a:off x="3225800" y="251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45927</xdr:rowOff>
    </xdr:from>
    <xdr:to>
      <xdr:col>2</xdr:col>
      <xdr:colOff>692150</xdr:colOff>
      <xdr:row>15</xdr:row>
      <xdr:rowOff>147527</xdr:rowOff>
    </xdr:to>
    <xdr:sp macro="" textlink="">
      <xdr:nvSpPr>
        <xdr:cNvPr id="79" name="円/楕円 78"/>
        <xdr:cNvSpPr/>
      </xdr:nvSpPr>
      <xdr:spPr bwMode="auto">
        <a:xfrm>
          <a:off x="2857500" y="266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157704</xdr:rowOff>
    </xdr:from>
    <xdr:ext cx="762000" cy="259045"/>
    <xdr:sp macro="" textlink="">
      <xdr:nvSpPr>
        <xdr:cNvPr id="80" name="テキスト ボックス 79"/>
        <xdr:cNvSpPr txBox="1"/>
      </xdr:nvSpPr>
      <xdr:spPr>
        <a:xfrm>
          <a:off x="2527300" y="243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268198</xdr:rowOff>
    </xdr:from>
    <xdr:to>
      <xdr:col>4</xdr:col>
      <xdr:colOff>1117600</xdr:colOff>
      <xdr:row>34</xdr:row>
      <xdr:rowOff>313099</xdr:rowOff>
    </xdr:to>
    <xdr:cxnSp macro="">
      <xdr:nvCxnSpPr>
        <xdr:cNvPr id="114" name="直線コネクタ 113"/>
        <xdr:cNvCxnSpPr/>
      </xdr:nvCxnSpPr>
      <xdr:spPr bwMode="auto">
        <a:xfrm>
          <a:off x="5003800" y="6535648"/>
          <a:ext cx="647700" cy="4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48114</xdr:rowOff>
    </xdr:from>
    <xdr:to>
      <xdr:col>4</xdr:col>
      <xdr:colOff>469900</xdr:colOff>
      <xdr:row>34</xdr:row>
      <xdr:rowOff>268198</xdr:rowOff>
    </xdr:to>
    <xdr:cxnSp macro="">
      <xdr:nvCxnSpPr>
        <xdr:cNvPr id="117" name="直線コネクタ 116"/>
        <xdr:cNvCxnSpPr/>
      </xdr:nvCxnSpPr>
      <xdr:spPr bwMode="auto">
        <a:xfrm>
          <a:off x="4305300" y="6315564"/>
          <a:ext cx="698500" cy="2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322472</xdr:rowOff>
    </xdr:from>
    <xdr:to>
      <xdr:col>3</xdr:col>
      <xdr:colOff>904875</xdr:colOff>
      <xdr:row>34</xdr:row>
      <xdr:rowOff>48114</xdr:rowOff>
    </xdr:to>
    <xdr:cxnSp macro="">
      <xdr:nvCxnSpPr>
        <xdr:cNvPr id="120" name="直線コネクタ 119"/>
        <xdr:cNvCxnSpPr/>
      </xdr:nvCxnSpPr>
      <xdr:spPr bwMode="auto">
        <a:xfrm>
          <a:off x="3606800" y="6247022"/>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322472</xdr:rowOff>
    </xdr:from>
    <xdr:to>
      <xdr:col>3</xdr:col>
      <xdr:colOff>206375</xdr:colOff>
      <xdr:row>34</xdr:row>
      <xdr:rowOff>3823</xdr:rowOff>
    </xdr:to>
    <xdr:cxnSp macro="">
      <xdr:nvCxnSpPr>
        <xdr:cNvPr id="123" name="直線コネクタ 122"/>
        <xdr:cNvCxnSpPr/>
      </xdr:nvCxnSpPr>
      <xdr:spPr bwMode="auto">
        <a:xfrm flipV="1">
          <a:off x="2908300" y="6247022"/>
          <a:ext cx="698500" cy="2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262299</xdr:rowOff>
    </xdr:from>
    <xdr:to>
      <xdr:col>5</xdr:col>
      <xdr:colOff>34925</xdr:colOff>
      <xdr:row>35</xdr:row>
      <xdr:rowOff>20999</xdr:rowOff>
    </xdr:to>
    <xdr:sp macro="" textlink="">
      <xdr:nvSpPr>
        <xdr:cNvPr id="133" name="円/楕円 132"/>
        <xdr:cNvSpPr/>
      </xdr:nvSpPr>
      <xdr:spPr bwMode="auto">
        <a:xfrm>
          <a:off x="5600700" y="65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107376</xdr:rowOff>
    </xdr:from>
    <xdr:ext cx="762000" cy="259045"/>
    <xdr:sp macro="" textlink="">
      <xdr:nvSpPr>
        <xdr:cNvPr id="134" name="人口1人当たり決算額の推移該当値テキスト445"/>
        <xdr:cNvSpPr txBox="1"/>
      </xdr:nvSpPr>
      <xdr:spPr>
        <a:xfrm>
          <a:off x="5740400" y="637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217399</xdr:rowOff>
    </xdr:from>
    <xdr:to>
      <xdr:col>4</xdr:col>
      <xdr:colOff>520700</xdr:colOff>
      <xdr:row>34</xdr:row>
      <xdr:rowOff>318999</xdr:rowOff>
    </xdr:to>
    <xdr:sp macro="" textlink="">
      <xdr:nvSpPr>
        <xdr:cNvPr id="135" name="円/楕円 134"/>
        <xdr:cNvSpPr/>
      </xdr:nvSpPr>
      <xdr:spPr bwMode="auto">
        <a:xfrm>
          <a:off x="4953000" y="64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329176</xdr:rowOff>
    </xdr:from>
    <xdr:ext cx="736600" cy="259045"/>
    <xdr:sp macro="" textlink="">
      <xdr:nvSpPr>
        <xdr:cNvPr id="136" name="テキスト ボックス 135"/>
        <xdr:cNvSpPr txBox="1"/>
      </xdr:nvSpPr>
      <xdr:spPr>
        <a:xfrm>
          <a:off x="4622800" y="625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340214</xdr:rowOff>
    </xdr:from>
    <xdr:to>
      <xdr:col>3</xdr:col>
      <xdr:colOff>955675</xdr:colOff>
      <xdr:row>34</xdr:row>
      <xdr:rowOff>98914</xdr:rowOff>
    </xdr:to>
    <xdr:sp macro="" textlink="">
      <xdr:nvSpPr>
        <xdr:cNvPr id="137" name="円/楕円 136"/>
        <xdr:cNvSpPr/>
      </xdr:nvSpPr>
      <xdr:spPr bwMode="auto">
        <a:xfrm>
          <a:off x="4254500" y="626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109091</xdr:rowOff>
    </xdr:from>
    <xdr:ext cx="762000" cy="259045"/>
    <xdr:sp macro="" textlink="">
      <xdr:nvSpPr>
        <xdr:cNvPr id="138" name="テキスト ボックス 137"/>
        <xdr:cNvSpPr txBox="1"/>
      </xdr:nvSpPr>
      <xdr:spPr>
        <a:xfrm>
          <a:off x="3924300" y="603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271672</xdr:rowOff>
    </xdr:from>
    <xdr:to>
      <xdr:col>3</xdr:col>
      <xdr:colOff>257175</xdr:colOff>
      <xdr:row>34</xdr:row>
      <xdr:rowOff>30372</xdr:rowOff>
    </xdr:to>
    <xdr:sp macro="" textlink="">
      <xdr:nvSpPr>
        <xdr:cNvPr id="139" name="円/楕円 138"/>
        <xdr:cNvSpPr/>
      </xdr:nvSpPr>
      <xdr:spPr bwMode="auto">
        <a:xfrm>
          <a:off x="3556000" y="619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40549</xdr:rowOff>
    </xdr:from>
    <xdr:ext cx="762000" cy="259045"/>
    <xdr:sp macro="" textlink="">
      <xdr:nvSpPr>
        <xdr:cNvPr id="140" name="テキスト ボックス 139"/>
        <xdr:cNvSpPr txBox="1"/>
      </xdr:nvSpPr>
      <xdr:spPr>
        <a:xfrm>
          <a:off x="3225800" y="59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295923</xdr:rowOff>
    </xdr:from>
    <xdr:to>
      <xdr:col>2</xdr:col>
      <xdr:colOff>692150</xdr:colOff>
      <xdr:row>34</xdr:row>
      <xdr:rowOff>54623</xdr:rowOff>
    </xdr:to>
    <xdr:sp macro="" textlink="">
      <xdr:nvSpPr>
        <xdr:cNvPr id="141" name="円/楕円 140"/>
        <xdr:cNvSpPr/>
      </xdr:nvSpPr>
      <xdr:spPr bwMode="auto">
        <a:xfrm>
          <a:off x="2857500" y="622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64800</xdr:rowOff>
    </xdr:from>
    <xdr:ext cx="762000" cy="259045"/>
    <xdr:sp macro="" textlink="">
      <xdr:nvSpPr>
        <xdr:cNvPr id="142" name="テキスト ボックス 141"/>
        <xdr:cNvSpPr txBox="1"/>
      </xdr:nvSpPr>
      <xdr:spPr>
        <a:xfrm>
          <a:off x="2527300" y="598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以上を積み立てるとともに、余裕資金を基金積立又は繰上償還にまわしていることにより、平成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実質収支比率は、分母となる標準財政規模が前年度比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％減となったが、分子である実質収支額が前年度比</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％減であったため、</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実質単年度収支比率は、積立金が増加したことなどから、前年度から</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年度一般会計の実質収支の減は、前年度実施した繰上償還を行わなかったこと、余剰資金を基金へ積立てたことによる積立金の増などによる。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国民健康保険事業特別会計の黒字額は、平成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年度は増加しているが減少傾向である。まだ、繰出金が多額であり、今後も、保険税率の適正化を図るなどにより、赤字補填的な繰出金の負担額を削減して行くよう努める。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投資的経費の財源として起債した地方債の元利償還金の額は</a:t>
          </a:r>
          <a:r>
            <a:rPr kumimoji="1" lang="en-US" altLang="ja-JP" sz="1400">
              <a:latin typeface="ＭＳ ゴシック" pitchFamily="49" charset="-128"/>
              <a:ea typeface="ＭＳ ゴシック" pitchFamily="49" charset="-128"/>
            </a:rPr>
            <a:t>1,709</a:t>
          </a:r>
          <a:r>
            <a:rPr kumimoji="1" lang="ja-JP" altLang="en-US" sz="1400">
              <a:latin typeface="ＭＳ ゴシック" pitchFamily="49" charset="-128"/>
              <a:ea typeface="ＭＳ ゴシック" pitchFamily="49" charset="-128"/>
            </a:rPr>
            <a:t>百万円と高額となっているが、合併関連の大規模事業に係る地方債の償還が終了したこと、また、繰上償還の影響などにより減少している。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また、過疎債、合併特例債など算入公債費等が多いため、実質公債費比率は低くなっている。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余剰資金を積み立てた財政調整基金など充当可能基金は増加しているものの充当可能財源等は減少しているが、合併関連事業等に係る投資的経費の財源として起債した地方債の元利償還金の減により、一般会計等に係る地方債の現在高が減少しているため、将来負担額も減少し、将来負担比率の分子はマイナスとなっ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7517840</v>
      </c>
      <c r="BO4" s="349"/>
      <c r="BP4" s="349"/>
      <c r="BQ4" s="349"/>
      <c r="BR4" s="349"/>
      <c r="BS4" s="349"/>
      <c r="BT4" s="349"/>
      <c r="BU4" s="350"/>
      <c r="BV4" s="348">
        <v>7582604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7243724</v>
      </c>
      <c r="BO5" s="386"/>
      <c r="BP5" s="386"/>
      <c r="BQ5" s="386"/>
      <c r="BR5" s="386"/>
      <c r="BS5" s="386"/>
      <c r="BT5" s="386"/>
      <c r="BU5" s="387"/>
      <c r="BV5" s="385">
        <v>7286505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83.5</v>
      </c>
      <c r="CU5" s="383"/>
      <c r="CV5" s="383"/>
      <c r="CW5" s="383"/>
      <c r="CX5" s="383"/>
      <c r="CY5" s="383"/>
      <c r="CZ5" s="383"/>
      <c r="DA5" s="384"/>
      <c r="DB5" s="382">
        <v>87.7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274116</v>
      </c>
      <c r="BO6" s="386"/>
      <c r="BP6" s="386"/>
      <c r="BQ6" s="386"/>
      <c r="BR6" s="386"/>
      <c r="BS6" s="386"/>
      <c r="BT6" s="386"/>
      <c r="BU6" s="387"/>
      <c r="BV6" s="385">
        <v>296099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89.3</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29044</v>
      </c>
      <c r="BO7" s="386"/>
      <c r="BP7" s="386"/>
      <c r="BQ7" s="386"/>
      <c r="BR7" s="386"/>
      <c r="BS7" s="386"/>
      <c r="BT7" s="386"/>
      <c r="BU7" s="387"/>
      <c r="BV7" s="385">
        <v>9356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4795176</v>
      </c>
      <c r="CU7" s="386"/>
      <c r="CV7" s="386"/>
      <c r="CW7" s="386"/>
      <c r="CX7" s="386"/>
      <c r="CY7" s="386"/>
      <c r="CZ7" s="386"/>
      <c r="DA7" s="387"/>
      <c r="DB7" s="385">
        <v>4828169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245072</v>
      </c>
      <c r="BO8" s="386"/>
      <c r="BP8" s="386"/>
      <c r="BQ8" s="386"/>
      <c r="BR8" s="386"/>
      <c r="BS8" s="386"/>
      <c r="BT8" s="386"/>
      <c r="BU8" s="387"/>
      <c r="BV8" s="385">
        <v>286743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-41671</v>
      </c>
      <c r="BO9" s="386"/>
      <c r="BP9" s="386"/>
      <c r="BQ9" s="386"/>
      <c r="BR9" s="386"/>
      <c r="BS9" s="386"/>
      <c r="BT9" s="386"/>
      <c r="BU9" s="387"/>
      <c r="BV9" s="385">
        <v>131712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26.6</v>
      </c>
      <c r="CU9" s="383"/>
      <c r="CV9" s="383"/>
      <c r="CW9" s="383"/>
      <c r="CX9" s="383"/>
      <c r="CY9" s="383"/>
      <c r="CZ9" s="383"/>
      <c r="DA9" s="384"/>
      <c r="DB9" s="382">
        <v>30.6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9236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496589</v>
      </c>
      <c r="BO10" s="386"/>
      <c r="BP10" s="386"/>
      <c r="BQ10" s="386"/>
      <c r="BR10" s="386"/>
      <c r="BS10" s="386"/>
      <c r="BT10" s="386"/>
      <c r="BU10" s="387"/>
      <c r="BV10" s="385">
        <v>79458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215476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8207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8107</v>
      </c>
      <c r="S13" s="467"/>
      <c r="T13" s="467"/>
      <c r="U13" s="467"/>
      <c r="V13" s="468"/>
      <c r="W13" s="401" t="s">
        <v>123</v>
      </c>
      <c r="X13" s="402"/>
      <c r="Y13" s="402"/>
      <c r="Z13" s="402"/>
      <c r="AA13" s="402"/>
      <c r="AB13" s="392"/>
      <c r="AC13" s="436">
        <v>589</v>
      </c>
      <c r="AD13" s="437"/>
      <c r="AE13" s="437"/>
      <c r="AF13" s="437"/>
      <c r="AG13" s="476"/>
      <c r="AH13" s="436">
        <v>831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454918</v>
      </c>
      <c r="BO13" s="386"/>
      <c r="BP13" s="386"/>
      <c r="BQ13" s="386"/>
      <c r="BR13" s="386"/>
      <c r="BS13" s="386"/>
      <c r="BT13" s="386"/>
      <c r="BU13" s="387"/>
      <c r="BV13" s="385">
        <v>426646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8231</v>
      </c>
      <c r="S14" s="467"/>
      <c r="T14" s="467"/>
      <c r="U14" s="467"/>
      <c r="V14" s="468"/>
      <c r="W14" s="375"/>
      <c r="X14" s="376"/>
      <c r="Y14" s="376"/>
      <c r="Z14" s="376"/>
      <c r="AA14" s="376"/>
      <c r="AB14" s="365"/>
      <c r="AC14" s="469">
        <v>16.399999999999999</v>
      </c>
      <c r="AD14" s="470"/>
      <c r="AE14" s="470"/>
      <c r="AF14" s="470"/>
      <c r="AG14" s="471"/>
      <c r="AH14" s="469">
        <v>19.600000000000001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14.8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8126</v>
      </c>
      <c r="S15" s="467"/>
      <c r="T15" s="467"/>
      <c r="U15" s="467"/>
      <c r="V15" s="468"/>
      <c r="W15" s="401" t="s">
        <v>130</v>
      </c>
      <c r="X15" s="402"/>
      <c r="Y15" s="402"/>
      <c r="Z15" s="402"/>
      <c r="AA15" s="402"/>
      <c r="AB15" s="392"/>
      <c r="AC15" s="436">
        <v>902</v>
      </c>
      <c r="AD15" s="437"/>
      <c r="AE15" s="437"/>
      <c r="AF15" s="437"/>
      <c r="AG15" s="476"/>
      <c r="AH15" s="436">
        <v>1051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1026754</v>
      </c>
      <c r="BO15" s="349"/>
      <c r="BP15" s="349"/>
      <c r="BQ15" s="349"/>
      <c r="BR15" s="349"/>
      <c r="BS15" s="349"/>
      <c r="BT15" s="349"/>
      <c r="BU15" s="350"/>
      <c r="BV15" s="348">
        <v>1117167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25.1</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3459984</v>
      </c>
      <c r="BO16" s="386"/>
      <c r="BP16" s="386"/>
      <c r="BQ16" s="386"/>
      <c r="BR16" s="386"/>
      <c r="BS16" s="386"/>
      <c r="BT16" s="386"/>
      <c r="BU16" s="387"/>
      <c r="BV16" s="385">
        <v>3494298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2109</v>
      </c>
      <c r="AD17" s="437"/>
      <c r="AE17" s="437"/>
      <c r="AF17" s="437"/>
      <c r="AG17" s="476"/>
      <c r="AH17" s="436">
        <v>2346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1324900</v>
      </c>
      <c r="BO17" s="386"/>
      <c r="BP17" s="386"/>
      <c r="BQ17" s="386"/>
      <c r="BR17" s="386"/>
      <c r="BS17" s="386"/>
      <c r="BT17" s="386"/>
      <c r="BU17" s="387"/>
      <c r="BV17" s="385">
        <v>1445466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43.3</v>
      </c>
      <c r="M18" s="498"/>
      <c r="N18" s="498"/>
      <c r="O18" s="498"/>
      <c r="P18" s="498"/>
      <c r="Q18" s="498"/>
      <c r="R18" s="499"/>
      <c r="S18" s="499"/>
      <c r="T18" s="499"/>
      <c r="U18" s="499"/>
      <c r="V18" s="500"/>
      <c r="W18" s="403"/>
      <c r="X18" s="404"/>
      <c r="Y18" s="404"/>
      <c r="Z18" s="404"/>
      <c r="AA18" s="404"/>
      <c r="AB18" s="395"/>
      <c r="AC18" s="501">
        <v>58.6</v>
      </c>
      <c r="AD18" s="502"/>
      <c r="AE18" s="502"/>
      <c r="AF18" s="502"/>
      <c r="AG18" s="503"/>
      <c r="AH18" s="501">
        <v>55.4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4039545</v>
      </c>
      <c r="BO18" s="386"/>
      <c r="BP18" s="386"/>
      <c r="BQ18" s="386"/>
      <c r="BR18" s="386"/>
      <c r="BS18" s="386"/>
      <c r="BT18" s="386"/>
      <c r="BU18" s="387"/>
      <c r="BV18" s="385">
        <v>4171554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5548800</v>
      </c>
      <c r="BO19" s="386"/>
      <c r="BP19" s="386"/>
      <c r="BQ19" s="386"/>
      <c r="BR19" s="386"/>
      <c r="BS19" s="386"/>
      <c r="BT19" s="386"/>
      <c r="BU19" s="387"/>
      <c r="BV19" s="385">
        <v>5534388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3880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10233828</v>
      </c>
      <c r="BO23" s="386"/>
      <c r="BP23" s="386"/>
      <c r="BQ23" s="386"/>
      <c r="BR23" s="386"/>
      <c r="BS23" s="386"/>
      <c r="BT23" s="386"/>
      <c r="BU23" s="387"/>
      <c r="BV23" s="385">
        <v>10633424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6853</v>
      </c>
      <c r="R24" s="437"/>
      <c r="S24" s="437"/>
      <c r="T24" s="437"/>
      <c r="U24" s="437"/>
      <c r="V24" s="476"/>
      <c r="W24" s="531"/>
      <c r="X24" s="519"/>
      <c r="Y24" s="520"/>
      <c r="Z24" s="435" t="s">
        <v>154</v>
      </c>
      <c r="AA24" s="415"/>
      <c r="AB24" s="415"/>
      <c r="AC24" s="415"/>
      <c r="AD24" s="415"/>
      <c r="AE24" s="415"/>
      <c r="AF24" s="415"/>
      <c r="AG24" s="416"/>
      <c r="AH24" s="436">
        <v>86</v>
      </c>
      <c r="AI24" s="437"/>
      <c r="AJ24" s="437"/>
      <c r="AK24" s="437"/>
      <c r="AL24" s="476"/>
      <c r="AM24" s="436">
        <v>272104</v>
      </c>
      <c r="AN24" s="437"/>
      <c r="AO24" s="437"/>
      <c r="AP24" s="437"/>
      <c r="AQ24" s="437"/>
      <c r="AR24" s="476"/>
      <c r="AS24" s="436">
        <v>3164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7454695</v>
      </c>
      <c r="BO24" s="386"/>
      <c r="BP24" s="386"/>
      <c r="BQ24" s="386"/>
      <c r="BR24" s="386"/>
      <c r="BS24" s="386"/>
      <c r="BT24" s="386"/>
      <c r="BU24" s="387"/>
      <c r="BV24" s="385">
        <v>7845949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5915</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145565</v>
      </c>
      <c r="BO25" s="349"/>
      <c r="BP25" s="349"/>
      <c r="BQ25" s="349"/>
      <c r="BR25" s="349"/>
      <c r="BS25" s="349"/>
      <c r="BT25" s="349"/>
      <c r="BU25" s="350"/>
      <c r="BV25" s="348">
        <v>69958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5551</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16018</v>
      </c>
      <c r="AN27" s="437"/>
      <c r="AO27" s="437"/>
      <c r="AP27" s="437"/>
      <c r="AQ27" s="437"/>
      <c r="AR27" s="476"/>
      <c r="AS27" s="436">
        <v>3204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361044</v>
      </c>
      <c r="BO27" s="553"/>
      <c r="BP27" s="553"/>
      <c r="BQ27" s="553"/>
      <c r="BR27" s="553"/>
      <c r="BS27" s="553"/>
      <c r="BT27" s="553"/>
      <c r="BU27" s="554"/>
      <c r="BV27" s="552">
        <v>361044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2341129</v>
      </c>
      <c r="BO28" s="349"/>
      <c r="BP28" s="349"/>
      <c r="BQ28" s="349"/>
      <c r="BR28" s="349"/>
      <c r="BS28" s="349"/>
      <c r="BT28" s="349"/>
      <c r="BU28" s="350"/>
      <c r="BV28" s="348">
        <v>1844540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2100</v>
      </c>
      <c r="R29" s="437"/>
      <c r="S29" s="437"/>
      <c r="T29" s="437"/>
      <c r="U29" s="437"/>
      <c r="V29" s="476"/>
      <c r="W29" s="531"/>
      <c r="X29" s="519"/>
      <c r="Y29" s="520"/>
      <c r="Z29" s="435" t="s">
        <v>170</v>
      </c>
      <c r="AA29" s="415"/>
      <c r="AB29" s="415"/>
      <c r="AC29" s="415"/>
      <c r="AD29" s="415"/>
      <c r="AE29" s="415"/>
      <c r="AF29" s="415"/>
      <c r="AG29" s="416"/>
      <c r="AH29" s="436">
        <v>91</v>
      </c>
      <c r="AI29" s="437"/>
      <c r="AJ29" s="437"/>
      <c r="AK29" s="437"/>
      <c r="AL29" s="476"/>
      <c r="AM29" s="436">
        <v>288122</v>
      </c>
      <c r="AN29" s="437"/>
      <c r="AO29" s="437"/>
      <c r="AP29" s="437"/>
      <c r="AQ29" s="437"/>
      <c r="AR29" s="476"/>
      <c r="AS29" s="436">
        <v>3166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805661</v>
      </c>
      <c r="BO29" s="386"/>
      <c r="BP29" s="386"/>
      <c r="BQ29" s="386"/>
      <c r="BR29" s="386"/>
      <c r="BS29" s="386"/>
      <c r="BT29" s="386"/>
      <c r="BU29" s="387"/>
      <c r="BV29" s="385">
        <v>802827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2185151</v>
      </c>
      <c r="BO30" s="553"/>
      <c r="BP30" s="553"/>
      <c r="BQ30" s="553"/>
      <c r="BR30" s="553"/>
      <c r="BS30" s="553"/>
      <c r="BT30" s="553"/>
      <c r="BU30" s="554"/>
      <c r="BV30" s="552">
        <v>2063272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広島中央環境衛生組合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大三島ブルーライン株式会社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港湾管理特別会計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IF('各会計、関係団体の財政状況及び健全化判断比率'!B32="","",'各会計、関係団体の財政状況及び健全化判断比率'!B32)</f>
        <v>交通事業特別会計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広島県市町総合事務組合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漁港管理特別会計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IF('各会計、関係団体の財政状況及び健全化判断比率'!B33="","",'各会計、関係団体の財政状況及び健全化判断比率'!B33)</f>
        <v>公共下水道事業特別会計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干拓地管理特別会計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IF('各会計、関係団体の財政状況及び健全化判断比率'!B34="","",'各会計、関係団体の財政状況及び健全化判断比率'!B34)</f>
        <v>農業集落排水事業特別会計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12</v>
      </c>
      <c r="BF38" s="564"/>
      <c r="BG38" s="565" t="str">
        <f>IF('各会計、関係団体の財政状況及び健全化判断比率'!B35="","",'各会計、関係団体の財政状況及び健全化判断比率'!B35)</f>
        <v>漁業集落排水事業特別会計</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13861</v>
      </c>
      <c r="J41" s="83">
        <v>13519</v>
      </c>
      <c r="K41" s="83">
        <v>12693</v>
      </c>
      <c r="L41" s="83">
        <v>12035</v>
      </c>
      <c r="M41" s="84">
        <v>11459</v>
      </c>
    </row>
    <row r="42" spans="2:13" ht="27.75" customHeight="1">
      <c r="B42" s="1169"/>
      <c r="C42" s="1170"/>
      <c r="D42" s="85"/>
      <c r="E42" s="1175" t="s">
        <v>26</v>
      </c>
      <c r="F42" s="1175"/>
      <c r="G42" s="1175"/>
      <c r="H42" s="1176"/>
      <c r="I42" s="86">
        <v>2</v>
      </c>
      <c r="J42" s="87" t="s">
        <v>479</v>
      </c>
      <c r="K42" s="87" t="s">
        <v>479</v>
      </c>
      <c r="L42" s="87" t="s">
        <v>479</v>
      </c>
      <c r="M42" s="88" t="s">
        <v>479</v>
      </c>
    </row>
    <row r="43" spans="2:13" ht="27.75" customHeight="1">
      <c r="B43" s="1169"/>
      <c r="C43" s="1170"/>
      <c r="D43" s="85"/>
      <c r="E43" s="1175" t="s">
        <v>27</v>
      </c>
      <c r="F43" s="1175"/>
      <c r="G43" s="1175"/>
      <c r="H43" s="1176"/>
      <c r="I43" s="86">
        <v>2288</v>
      </c>
      <c r="J43" s="87">
        <v>2422</v>
      </c>
      <c r="K43" s="87">
        <v>2324</v>
      </c>
      <c r="L43" s="87">
        <v>2302</v>
      </c>
      <c r="M43" s="88">
        <v>2171</v>
      </c>
    </row>
    <row r="44" spans="2:13" ht="27.75" customHeight="1">
      <c r="B44" s="1169"/>
      <c r="C44" s="1170"/>
      <c r="D44" s="85"/>
      <c r="E44" s="1175" t="s">
        <v>28</v>
      </c>
      <c r="F44" s="1175"/>
      <c r="G44" s="1175"/>
      <c r="H44" s="1176"/>
      <c r="I44" s="86">
        <v>160</v>
      </c>
      <c r="J44" s="87">
        <v>57</v>
      </c>
      <c r="K44" s="87" t="s">
        <v>479</v>
      </c>
      <c r="L44" s="87" t="s">
        <v>479</v>
      </c>
      <c r="M44" s="88" t="s">
        <v>479</v>
      </c>
    </row>
    <row r="45" spans="2:13" ht="27.75" customHeight="1">
      <c r="B45" s="1169"/>
      <c r="C45" s="1170"/>
      <c r="D45" s="85"/>
      <c r="E45" s="1175" t="s">
        <v>29</v>
      </c>
      <c r="F45" s="1175"/>
      <c r="G45" s="1175"/>
      <c r="H45" s="1176"/>
      <c r="I45" s="86">
        <v>1427</v>
      </c>
      <c r="J45" s="87">
        <v>1373</v>
      </c>
      <c r="K45" s="87">
        <v>1233</v>
      </c>
      <c r="L45" s="87">
        <v>1254</v>
      </c>
      <c r="M45" s="88">
        <v>1125</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3743</v>
      </c>
      <c r="J49" s="87">
        <v>4331</v>
      </c>
      <c r="K49" s="87">
        <v>4210</v>
      </c>
      <c r="L49" s="87">
        <v>4166</v>
      </c>
      <c r="M49" s="88">
        <v>4632</v>
      </c>
    </row>
    <row r="50" spans="2:13" ht="27.75" customHeight="1">
      <c r="B50" s="1169"/>
      <c r="C50" s="1170"/>
      <c r="D50" s="85"/>
      <c r="E50" s="1175" t="s">
        <v>35</v>
      </c>
      <c r="F50" s="1175"/>
      <c r="G50" s="1175"/>
      <c r="H50" s="1176"/>
      <c r="I50" s="86">
        <v>206</v>
      </c>
      <c r="J50" s="87">
        <v>178</v>
      </c>
      <c r="K50" s="87">
        <v>152</v>
      </c>
      <c r="L50" s="87">
        <v>103</v>
      </c>
      <c r="M50" s="88">
        <v>94</v>
      </c>
    </row>
    <row r="51" spans="2:13" ht="27.75" customHeight="1">
      <c r="B51" s="1171"/>
      <c r="C51" s="1172"/>
      <c r="D51" s="85"/>
      <c r="E51" s="1175" t="s">
        <v>36</v>
      </c>
      <c r="F51" s="1175"/>
      <c r="G51" s="1175"/>
      <c r="H51" s="1176"/>
      <c r="I51" s="86">
        <v>11381</v>
      </c>
      <c r="J51" s="87">
        <v>11040</v>
      </c>
      <c r="K51" s="87">
        <v>10864</v>
      </c>
      <c r="L51" s="87">
        <v>10809</v>
      </c>
      <c r="M51" s="88">
        <v>10162</v>
      </c>
    </row>
    <row r="52" spans="2:13" ht="27.75" customHeight="1" thickBot="1">
      <c r="B52" s="1179" t="s">
        <v>37</v>
      </c>
      <c r="C52" s="1180"/>
      <c r="D52" s="90"/>
      <c r="E52" s="1181" t="s">
        <v>38</v>
      </c>
      <c r="F52" s="1181"/>
      <c r="G52" s="1181"/>
      <c r="H52" s="1182"/>
      <c r="I52" s="91">
        <v>2408</v>
      </c>
      <c r="J52" s="92">
        <v>1822</v>
      </c>
      <c r="K52" s="92">
        <v>1023</v>
      </c>
      <c r="L52" s="92">
        <v>513</v>
      </c>
      <c r="M52" s="93">
        <v>-132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174730</v>
      </c>
      <c r="E3" s="116"/>
      <c r="F3" s="117">
        <v>109234</v>
      </c>
      <c r="G3" s="118"/>
      <c r="H3" s="119"/>
    </row>
    <row r="4" spans="1:8">
      <c r="A4" s="120"/>
      <c r="B4" s="121"/>
      <c r="C4" s="122"/>
      <c r="D4" s="123">
        <v>132830</v>
      </c>
      <c r="E4" s="124"/>
      <c r="F4" s="125">
        <v>63976</v>
      </c>
      <c r="G4" s="126"/>
      <c r="H4" s="127"/>
    </row>
    <row r="5" spans="1:8">
      <c r="A5" s="108" t="s">
        <v>513</v>
      </c>
      <c r="B5" s="113"/>
      <c r="C5" s="114"/>
      <c r="D5" s="115">
        <v>173330</v>
      </c>
      <c r="E5" s="116"/>
      <c r="F5" s="117">
        <v>121932</v>
      </c>
      <c r="G5" s="118"/>
      <c r="H5" s="119"/>
    </row>
    <row r="6" spans="1:8">
      <c r="A6" s="120"/>
      <c r="B6" s="121"/>
      <c r="C6" s="122"/>
      <c r="D6" s="123">
        <v>126885</v>
      </c>
      <c r="E6" s="124"/>
      <c r="F6" s="125">
        <v>68430</v>
      </c>
      <c r="G6" s="126"/>
      <c r="H6" s="127"/>
    </row>
    <row r="7" spans="1:8">
      <c r="A7" s="108" t="s">
        <v>514</v>
      </c>
      <c r="B7" s="113"/>
      <c r="C7" s="114"/>
      <c r="D7" s="115">
        <v>136716</v>
      </c>
      <c r="E7" s="116"/>
      <c r="F7" s="117">
        <v>92021</v>
      </c>
      <c r="G7" s="118"/>
      <c r="H7" s="119"/>
    </row>
    <row r="8" spans="1:8">
      <c r="A8" s="120"/>
      <c r="B8" s="121"/>
      <c r="C8" s="122"/>
      <c r="D8" s="123">
        <v>98171</v>
      </c>
      <c r="E8" s="124"/>
      <c r="F8" s="125">
        <v>52579</v>
      </c>
      <c r="G8" s="126"/>
      <c r="H8" s="127"/>
    </row>
    <row r="9" spans="1:8">
      <c r="A9" s="108" t="s">
        <v>515</v>
      </c>
      <c r="B9" s="113"/>
      <c r="C9" s="114"/>
      <c r="D9" s="115">
        <v>94200</v>
      </c>
      <c r="E9" s="116"/>
      <c r="F9" s="117">
        <v>94828</v>
      </c>
      <c r="G9" s="118"/>
      <c r="H9" s="119"/>
    </row>
    <row r="10" spans="1:8">
      <c r="A10" s="120"/>
      <c r="B10" s="121"/>
      <c r="C10" s="122"/>
      <c r="D10" s="123">
        <v>70187</v>
      </c>
      <c r="E10" s="124"/>
      <c r="F10" s="125">
        <v>55133</v>
      </c>
      <c r="G10" s="126"/>
      <c r="H10" s="127"/>
    </row>
    <row r="11" spans="1:8">
      <c r="A11" s="108" t="s">
        <v>516</v>
      </c>
      <c r="B11" s="113"/>
      <c r="C11" s="114"/>
      <c r="D11" s="115">
        <v>65393</v>
      </c>
      <c r="E11" s="116"/>
      <c r="F11" s="117">
        <v>119674</v>
      </c>
      <c r="G11" s="118"/>
      <c r="H11" s="119"/>
    </row>
    <row r="12" spans="1:8">
      <c r="A12" s="120"/>
      <c r="B12" s="121"/>
      <c r="C12" s="128"/>
      <c r="D12" s="123">
        <v>35503</v>
      </c>
      <c r="E12" s="124"/>
      <c r="F12" s="125">
        <v>57803</v>
      </c>
      <c r="G12" s="126"/>
      <c r="H12" s="127"/>
    </row>
    <row r="13" spans="1:8">
      <c r="A13" s="108"/>
      <c r="B13" s="113"/>
      <c r="C13" s="129"/>
      <c r="D13" s="130">
        <v>128874</v>
      </c>
      <c r="E13" s="131"/>
      <c r="F13" s="132">
        <v>107538</v>
      </c>
      <c r="G13" s="133"/>
      <c r="H13" s="119"/>
    </row>
    <row r="14" spans="1:8">
      <c r="A14" s="120"/>
      <c r="B14" s="121"/>
      <c r="C14" s="122"/>
      <c r="D14" s="123">
        <v>92715</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1.66</v>
      </c>
      <c r="C19" s="134">
        <f>ROUND(VALUE(SUBSTITUTE(実質収支比率等に係る経年分析!G$48,"▲","-")),2)</f>
        <v>3.56</v>
      </c>
      <c r="D19" s="134">
        <f>ROUND(VALUE(SUBSTITUTE(実質収支比率等に係る経年分析!H$48,"▲","-")),2)</f>
        <v>3.17</v>
      </c>
      <c r="E19" s="134">
        <f>ROUND(VALUE(SUBSTITUTE(実質収支比率等に係る経年分析!I$48,"▲","-")),2)</f>
        <v>5.94</v>
      </c>
      <c r="F19" s="134">
        <f>ROUND(VALUE(SUBSTITUTE(実質収支比率等に係る経年分析!J$48,"▲","-")),2)</f>
        <v>5.1100000000000003</v>
      </c>
    </row>
    <row r="20" spans="1:11">
      <c r="A20" s="134" t="s">
        <v>43</v>
      </c>
      <c r="B20" s="134">
        <f>ROUND(VALUE(SUBSTITUTE(実質収支比率等に係る経年分析!F$47,"▲","-")),2)</f>
        <v>30.94</v>
      </c>
      <c r="C20" s="134">
        <f>ROUND(VALUE(SUBSTITUTE(実質収支比率等に係る経年分析!G$47,"▲","-")),2)</f>
        <v>32.64</v>
      </c>
      <c r="D20" s="134">
        <f>ROUND(VALUE(SUBSTITUTE(実質収支比率等に係る経年分析!H$47,"▲","-")),2)</f>
        <v>36.119999999999997</v>
      </c>
      <c r="E20" s="134">
        <f>ROUND(VALUE(SUBSTITUTE(実質収支比率等に係る経年分析!I$47,"▲","-")),2)</f>
        <v>38.200000000000003</v>
      </c>
      <c r="F20" s="134">
        <f>ROUND(VALUE(SUBSTITUTE(実質収支比率等に係る経年分析!J$47,"▲","-")),2)</f>
        <v>48.82</v>
      </c>
    </row>
    <row r="21" spans="1:11">
      <c r="A21" s="134" t="s">
        <v>44</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5.31</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8.84</v>
      </c>
      <c r="F21" s="134">
        <f>IF(ISNUMBER(VALUE(SUBSTITUTE(実質収支比率等に係る経年分析!J$49,"▲","-"))),ROUND(VALUE(SUBSTITUTE(実質収支比率等に係る経年分析!J$49,"▲","-")),2),NA())</f>
        <v>9.49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干拓地管理特別会計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1398</v>
      </c>
      <c r="E42" s="136"/>
      <c r="F42" s="136"/>
      <c r="G42" s="136">
        <f>'実質公債費比率（分子）の構造'!L$52</f>
        <v>1424</v>
      </c>
      <c r="H42" s="136"/>
      <c r="I42" s="136"/>
      <c r="J42" s="136">
        <f>'実質公債費比率（分子）の構造'!M$52</f>
        <v>1379</v>
      </c>
      <c r="K42" s="136"/>
      <c r="L42" s="136"/>
      <c r="M42" s="136">
        <f>'実質公債費比率（分子）の構造'!N$52</f>
        <v>1409</v>
      </c>
      <c r="N42" s="136"/>
      <c r="O42" s="136"/>
      <c r="P42" s="136">
        <f>'実質公債費比率（分子）の構造'!O$52</f>
        <v>1409</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122</v>
      </c>
      <c r="C45" s="136"/>
      <c r="D45" s="136"/>
      <c r="E45" s="136">
        <f>'実質公債費比率（分子）の構造'!L$49</f>
        <v>105</v>
      </c>
      <c r="F45" s="136"/>
      <c r="G45" s="136"/>
      <c r="H45" s="136">
        <f>'実質公債費比率（分子）の構造'!M$49</f>
        <v>58</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117</v>
      </c>
      <c r="C46" s="136"/>
      <c r="D46" s="136"/>
      <c r="E46" s="136">
        <f>'実質公債費比率（分子）の構造'!L$48</f>
        <v>121</v>
      </c>
      <c r="F46" s="136"/>
      <c r="G46" s="136"/>
      <c r="H46" s="136">
        <f>'実質公債費比率（分子）の構造'!M$48</f>
        <v>118</v>
      </c>
      <c r="I46" s="136"/>
      <c r="J46" s="136"/>
      <c r="K46" s="136">
        <f>'実質公債費比率（分子）の構造'!N$48</f>
        <v>118</v>
      </c>
      <c r="L46" s="136"/>
      <c r="M46" s="136"/>
      <c r="N46" s="136">
        <f>'実質公債費比率（分子）の構造'!O$48</f>
        <v>119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1735</v>
      </c>
      <c r="C49" s="136"/>
      <c r="D49" s="136"/>
      <c r="E49" s="136">
        <f>'実質公債費比率（分子）の構造'!L$45</f>
        <v>1776</v>
      </c>
      <c r="F49" s="136"/>
      <c r="G49" s="136"/>
      <c r="H49" s="136">
        <f>'実質公債費比率（分子）の構造'!M$45</f>
        <v>1740</v>
      </c>
      <c r="I49" s="136"/>
      <c r="J49" s="136"/>
      <c r="K49" s="136">
        <f>'実質公債費比率（分子）の構造'!N$45</f>
        <v>1731</v>
      </c>
      <c r="L49" s="136"/>
      <c r="M49" s="136"/>
      <c r="N49" s="136">
        <f>'実質公債費比率（分子）の構造'!O$45</f>
        <v>1709</v>
      </c>
      <c r="O49" s="136"/>
      <c r="P49" s="136"/>
    </row>
    <row r="50" spans="1:16">
      <c r="A50" s="136" t="s">
        <v>59</v>
      </c>
      <c r="B50" s="136" t="e">
        <f>NA()</f>
        <v>#N/A</v>
      </c>
      <c r="C50" s="136">
        <f>IF(ISNUMBER('実質公債費比率（分子）の構造'!K$53),'実質公債費比率（分子）の構造'!K$53,NA())</f>
        <v>580</v>
      </c>
      <c r="D50" s="136" t="e">
        <f>NA()</f>
        <v>#N/A</v>
      </c>
      <c r="E50" s="136" t="e">
        <f>NA()</f>
        <v>#N/A</v>
      </c>
      <c r="F50" s="136">
        <f>IF(ISNUMBER('実質公債費比率（分子）の構造'!L$53),'実質公債費比率（分子）の構造'!L$53,NA())</f>
        <v>582</v>
      </c>
      <c r="G50" s="136" t="e">
        <f>NA()</f>
        <v>#N/A</v>
      </c>
      <c r="H50" s="136" t="e">
        <f>NA()</f>
        <v>#N/A</v>
      </c>
      <c r="I50" s="136">
        <f>IF(ISNUMBER('実質公債費比率（分子）の構造'!M$53),'実質公債費比率（分子）の構造'!M$53,NA())</f>
        <v>538</v>
      </c>
      <c r="J50" s="136" t="e">
        <f>NA()</f>
        <v>#N/A</v>
      </c>
      <c r="K50" s="136" t="e">
        <f>NA()</f>
        <v>#N/A</v>
      </c>
      <c r="L50" s="136">
        <f>IF(ISNUMBER('実質公債費比率（分子）の構造'!N$53),'実質公債費比率（分子）の構造'!N$53,NA())</f>
        <v>441</v>
      </c>
      <c r="M50" s="136" t="e">
        <f>NA()</f>
        <v>#N/A</v>
      </c>
      <c r="N50" s="136" t="e">
        <f>NA()</f>
        <v>#N/A</v>
      </c>
      <c r="O50" s="136">
        <f>IF(ISNUMBER('実質公債費比率（分子）の構造'!O$53),'実質公債費比率（分子）の構造'!O$53,NA())</f>
        <v>420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11381</v>
      </c>
      <c r="E56" s="135"/>
      <c r="F56" s="135"/>
      <c r="G56" s="135">
        <f>'将来負担比率（分子）の構造'!J$51</f>
        <v>11040</v>
      </c>
      <c r="H56" s="135"/>
      <c r="I56" s="135"/>
      <c r="J56" s="135">
        <f>'将来負担比率（分子）の構造'!K$51</f>
        <v>10864</v>
      </c>
      <c r="K56" s="135"/>
      <c r="L56" s="135"/>
      <c r="M56" s="135">
        <f>'将来負担比率（分子）の構造'!L$51</f>
        <v>10809</v>
      </c>
      <c r="N56" s="135"/>
      <c r="O56" s="135"/>
      <c r="P56" s="135">
        <f>'将来負担比率（分子）の構造'!M$51</f>
        <v>10162</v>
      </c>
    </row>
    <row r="57" spans="1:16">
      <c r="A57" s="135" t="s">
        <v>35</v>
      </c>
      <c r="B57" s="135"/>
      <c r="C57" s="135"/>
      <c r="D57" s="135">
        <f>'将来負担比率（分子）の構造'!I$50</f>
        <v>206</v>
      </c>
      <c r="E57" s="135"/>
      <c r="F57" s="135"/>
      <c r="G57" s="135">
        <f>'将来負担比率（分子）の構造'!J$50</f>
        <v>178</v>
      </c>
      <c r="H57" s="135"/>
      <c r="I57" s="135"/>
      <c r="J57" s="135">
        <f>'将来負担比率（分子）の構造'!K$50</f>
        <v>152</v>
      </c>
      <c r="K57" s="135"/>
      <c r="L57" s="135"/>
      <c r="M57" s="135">
        <f>'将来負担比率（分子）の構造'!L$50</f>
        <v>103</v>
      </c>
      <c r="N57" s="135"/>
      <c r="O57" s="135"/>
      <c r="P57" s="135">
        <f>'将来負担比率（分子）の構造'!M$50</f>
        <v>94</v>
      </c>
    </row>
    <row r="58" spans="1:16">
      <c r="A58" s="135" t="s">
        <v>34</v>
      </c>
      <c r="B58" s="135"/>
      <c r="C58" s="135"/>
      <c r="D58" s="135">
        <f>'将来負担比率（分子）の構造'!I$49</f>
        <v>3743</v>
      </c>
      <c r="E58" s="135"/>
      <c r="F58" s="135"/>
      <c r="G58" s="135">
        <f>'将来負担比率（分子）の構造'!J$49</f>
        <v>4331</v>
      </c>
      <c r="H58" s="135"/>
      <c r="I58" s="135"/>
      <c r="J58" s="135">
        <f>'将来負担比率（分子）の構造'!K$49</f>
        <v>4210</v>
      </c>
      <c r="K58" s="135"/>
      <c r="L58" s="135"/>
      <c r="M58" s="135">
        <f>'将来負担比率（分子）の構造'!L$49</f>
        <v>4166</v>
      </c>
      <c r="N58" s="135"/>
      <c r="O58" s="135"/>
      <c r="P58" s="135">
        <f>'将来負担比率（分子）の構造'!M$49</f>
        <v>4632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1427</v>
      </c>
      <c r="C62" s="135"/>
      <c r="D62" s="135"/>
      <c r="E62" s="135">
        <f>'将来負担比率（分子）の構造'!J$45</f>
        <v>1373</v>
      </c>
      <c r="F62" s="135"/>
      <c r="G62" s="135"/>
      <c r="H62" s="135">
        <f>'将来負担比率（分子）の構造'!K$45</f>
        <v>1233</v>
      </c>
      <c r="I62" s="135"/>
      <c r="J62" s="135"/>
      <c r="K62" s="135">
        <f>'将来負担比率（分子）の構造'!L$45</f>
        <v>1254</v>
      </c>
      <c r="L62" s="135"/>
      <c r="M62" s="135"/>
      <c r="N62" s="135">
        <f>'将来負担比率（分子）の構造'!M$45</f>
        <v>1125</v>
      </c>
      <c r="O62" s="135"/>
      <c r="P62" s="135"/>
    </row>
    <row r="63" spans="1:16">
      <c r="A63" s="135" t="s">
        <v>28</v>
      </c>
      <c r="B63" s="135">
        <f>'将来負担比率（分子）の構造'!I$44</f>
        <v>160</v>
      </c>
      <c r="C63" s="135"/>
      <c r="D63" s="135"/>
      <c r="E63" s="135">
        <f>'将来負担比率（分子）の構造'!J$44</f>
        <v>57</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2288</v>
      </c>
      <c r="C64" s="135"/>
      <c r="D64" s="135"/>
      <c r="E64" s="135">
        <f>'将来負担比率（分子）の構造'!J$43</f>
        <v>2422</v>
      </c>
      <c r="F64" s="135"/>
      <c r="G64" s="135"/>
      <c r="H64" s="135">
        <f>'将来負担比率（分子）の構造'!K$43</f>
        <v>2324</v>
      </c>
      <c r="I64" s="135"/>
      <c r="J64" s="135"/>
      <c r="K64" s="135">
        <f>'将来負担比率（分子）の構造'!L$43</f>
        <v>2302</v>
      </c>
      <c r="L64" s="135"/>
      <c r="M64" s="135"/>
      <c r="N64" s="135">
        <f>'将来負担比率（分子）の構造'!M$43</f>
        <v>2171</v>
      </c>
      <c r="O64" s="135"/>
      <c r="P64" s="135"/>
    </row>
    <row r="65" spans="1:16">
      <c r="A65" s="135" t="s">
        <v>26</v>
      </c>
      <c r="B65" s="135">
        <f>'将来負担比率（分子）の構造'!I$42</f>
        <v>2</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13861</v>
      </c>
      <c r="C66" s="135"/>
      <c r="D66" s="135"/>
      <c r="E66" s="135">
        <f>'将来負担比率（分子）の構造'!J$41</f>
        <v>13519</v>
      </c>
      <c r="F66" s="135"/>
      <c r="G66" s="135"/>
      <c r="H66" s="135">
        <f>'将来負担比率（分子）の構造'!K$41</f>
        <v>12693</v>
      </c>
      <c r="I66" s="135"/>
      <c r="J66" s="135"/>
      <c r="K66" s="135">
        <f>'将来負担比率（分子）の構造'!L$41</f>
        <v>12035</v>
      </c>
      <c r="L66" s="135"/>
      <c r="M66" s="135"/>
      <c r="N66" s="135">
        <f>'将来負担比率（分子）の構造'!M$41</f>
        <v>11459</v>
      </c>
      <c r="O66" s="135"/>
      <c r="P66" s="135"/>
    </row>
    <row r="67" spans="1:16">
      <c r="A67" s="135" t="s">
        <v>63</v>
      </c>
      <c r="B67" s="135" t="e">
        <f>NA()</f>
        <v>#N/A</v>
      </c>
      <c r="C67" s="135">
        <f>IF(ISNUMBER('将来負担比率（分子）の構造'!I$52), IF('将来負担比率（分子）の構造'!I$52 &lt; 0, 0, '将来負担比率（分子）の構造'!I$52), NA())</f>
        <v>2408</v>
      </c>
      <c r="D67" s="135" t="e">
        <f>NA()</f>
        <v>#N/A</v>
      </c>
      <c r="E67" s="135" t="e">
        <f>NA()</f>
        <v>#N/A</v>
      </c>
      <c r="F67" s="135">
        <f>IF(ISNUMBER('将来負担比率（分子）の構造'!J$52), IF('将来負担比率（分子）の構造'!J$52 &lt; 0, 0, '将来負担比率（分子）の構造'!J$52), NA())</f>
        <v>1822</v>
      </c>
      <c r="G67" s="135" t="e">
        <f>NA()</f>
        <v>#N/A</v>
      </c>
      <c r="H67" s="135" t="e">
        <f>NA()</f>
        <v>#N/A</v>
      </c>
      <c r="I67" s="135">
        <f>IF(ISNUMBER('将来負担比率（分子）の構造'!K$52), IF('将来負担比率（分子）の構造'!K$52 &lt; 0, 0, '将来負担比率（分子）の構造'!K$52), NA())</f>
        <v>1023</v>
      </c>
      <c r="J67" s="135" t="e">
        <f>NA()</f>
        <v>#N/A</v>
      </c>
      <c r="K67" s="135" t="e">
        <f>NA()</f>
        <v>#N/A</v>
      </c>
      <c r="L67" s="135">
        <f>IF(ISNUMBER('将来負担比率（分子）の構造'!L$52), IF('将来負担比率（分子）の構造'!L$52 &lt; 0, 0, '将来負担比率（分子）の構造'!L$52), NA())</f>
        <v>513</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1208969</v>
      </c>
      <c r="S5" s="581"/>
      <c r="T5" s="581"/>
      <c r="U5" s="581"/>
      <c r="V5" s="581"/>
      <c r="W5" s="581"/>
      <c r="X5" s="581"/>
      <c r="Y5" s="582"/>
      <c r="Z5" s="583">
        <v>16.100000000000001</v>
      </c>
      <c r="AA5" s="583"/>
      <c r="AB5" s="583"/>
      <c r="AC5" s="583"/>
      <c r="AD5" s="584">
        <v>1208969</v>
      </c>
      <c r="AE5" s="584"/>
      <c r="AF5" s="584"/>
      <c r="AG5" s="584"/>
      <c r="AH5" s="584"/>
      <c r="AI5" s="584"/>
      <c r="AJ5" s="584"/>
      <c r="AK5" s="584"/>
      <c r="AL5" s="585">
        <v>26.7</v>
      </c>
      <c r="AM5" s="586"/>
      <c r="AN5" s="586"/>
      <c r="AO5" s="587"/>
      <c r="AP5" s="577" t="s">
        <v>208</v>
      </c>
      <c r="AQ5" s="578"/>
      <c r="AR5" s="578"/>
      <c r="AS5" s="578"/>
      <c r="AT5" s="578"/>
      <c r="AU5" s="578"/>
      <c r="AV5" s="578"/>
      <c r="AW5" s="578"/>
      <c r="AX5" s="578"/>
      <c r="AY5" s="578"/>
      <c r="AZ5" s="578"/>
      <c r="BA5" s="578"/>
      <c r="BB5" s="578"/>
      <c r="BC5" s="578"/>
      <c r="BD5" s="578"/>
      <c r="BE5" s="578"/>
      <c r="BF5" s="579"/>
      <c r="BG5" s="591">
        <v>1205329</v>
      </c>
      <c r="BH5" s="592"/>
      <c r="BI5" s="592"/>
      <c r="BJ5" s="592"/>
      <c r="BK5" s="592"/>
      <c r="BL5" s="592"/>
      <c r="BM5" s="592"/>
      <c r="BN5" s="593"/>
      <c r="BO5" s="594">
        <v>99.7</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51956</v>
      </c>
      <c r="S6" s="592"/>
      <c r="T6" s="592"/>
      <c r="U6" s="592"/>
      <c r="V6" s="592"/>
      <c r="W6" s="592"/>
      <c r="X6" s="592"/>
      <c r="Y6" s="593"/>
      <c r="Z6" s="594">
        <v>0.7</v>
      </c>
      <c r="AA6" s="594"/>
      <c r="AB6" s="594"/>
      <c r="AC6" s="594"/>
      <c r="AD6" s="595">
        <v>51956</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1205329</v>
      </c>
      <c r="BH6" s="592"/>
      <c r="BI6" s="592"/>
      <c r="BJ6" s="592"/>
      <c r="BK6" s="592"/>
      <c r="BL6" s="592"/>
      <c r="BM6" s="592"/>
      <c r="BN6" s="593"/>
      <c r="BO6" s="594">
        <v>99.7</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75164</v>
      </c>
      <c r="CS6" s="592"/>
      <c r="CT6" s="592"/>
      <c r="CU6" s="592"/>
      <c r="CV6" s="592"/>
      <c r="CW6" s="592"/>
      <c r="CX6" s="592"/>
      <c r="CY6" s="593"/>
      <c r="CZ6" s="594">
        <v>1</v>
      </c>
      <c r="DA6" s="594"/>
      <c r="DB6" s="594"/>
      <c r="DC6" s="594"/>
      <c r="DD6" s="600" t="s">
        <v>209</v>
      </c>
      <c r="DE6" s="592"/>
      <c r="DF6" s="592"/>
      <c r="DG6" s="592"/>
      <c r="DH6" s="592"/>
      <c r="DI6" s="592"/>
      <c r="DJ6" s="592"/>
      <c r="DK6" s="592"/>
      <c r="DL6" s="592"/>
      <c r="DM6" s="592"/>
      <c r="DN6" s="592"/>
      <c r="DO6" s="592"/>
      <c r="DP6" s="593"/>
      <c r="DQ6" s="600">
        <v>75164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2154</v>
      </c>
      <c r="S7" s="592"/>
      <c r="T7" s="592"/>
      <c r="U7" s="592"/>
      <c r="V7" s="592"/>
      <c r="W7" s="592"/>
      <c r="X7" s="592"/>
      <c r="Y7" s="593"/>
      <c r="Z7" s="594">
        <v>0</v>
      </c>
      <c r="AA7" s="594"/>
      <c r="AB7" s="594"/>
      <c r="AC7" s="594"/>
      <c r="AD7" s="595">
        <v>2154</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360856</v>
      </c>
      <c r="BH7" s="592"/>
      <c r="BI7" s="592"/>
      <c r="BJ7" s="592"/>
      <c r="BK7" s="592"/>
      <c r="BL7" s="592"/>
      <c r="BM7" s="592"/>
      <c r="BN7" s="593"/>
      <c r="BO7" s="594">
        <v>29.8</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1641560</v>
      </c>
      <c r="CS7" s="592"/>
      <c r="CT7" s="592"/>
      <c r="CU7" s="592"/>
      <c r="CV7" s="592"/>
      <c r="CW7" s="592"/>
      <c r="CX7" s="592"/>
      <c r="CY7" s="593"/>
      <c r="CZ7" s="594">
        <v>22.7</v>
      </c>
      <c r="DA7" s="594"/>
      <c r="DB7" s="594"/>
      <c r="DC7" s="594"/>
      <c r="DD7" s="600">
        <v>81600</v>
      </c>
      <c r="DE7" s="592"/>
      <c r="DF7" s="592"/>
      <c r="DG7" s="592"/>
      <c r="DH7" s="592"/>
      <c r="DI7" s="592"/>
      <c r="DJ7" s="592"/>
      <c r="DK7" s="592"/>
      <c r="DL7" s="592"/>
      <c r="DM7" s="592"/>
      <c r="DN7" s="592"/>
      <c r="DO7" s="592"/>
      <c r="DP7" s="593"/>
      <c r="DQ7" s="600">
        <v>1264242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3180</v>
      </c>
      <c r="S8" s="592"/>
      <c r="T8" s="592"/>
      <c r="U8" s="592"/>
      <c r="V8" s="592"/>
      <c r="W8" s="592"/>
      <c r="X8" s="592"/>
      <c r="Y8" s="593"/>
      <c r="Z8" s="594">
        <v>0</v>
      </c>
      <c r="AA8" s="594"/>
      <c r="AB8" s="594"/>
      <c r="AC8" s="594"/>
      <c r="AD8" s="595">
        <v>3180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10089</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1365300</v>
      </c>
      <c r="CS8" s="592"/>
      <c r="CT8" s="592"/>
      <c r="CU8" s="592"/>
      <c r="CV8" s="592"/>
      <c r="CW8" s="592"/>
      <c r="CX8" s="592"/>
      <c r="CY8" s="593"/>
      <c r="CZ8" s="594">
        <v>18.8</v>
      </c>
      <c r="DA8" s="594"/>
      <c r="DB8" s="594"/>
      <c r="DC8" s="594"/>
      <c r="DD8" s="600">
        <v>3607</v>
      </c>
      <c r="DE8" s="592"/>
      <c r="DF8" s="592"/>
      <c r="DG8" s="592"/>
      <c r="DH8" s="592"/>
      <c r="DI8" s="592"/>
      <c r="DJ8" s="592"/>
      <c r="DK8" s="592"/>
      <c r="DL8" s="592"/>
      <c r="DM8" s="592"/>
      <c r="DN8" s="592"/>
      <c r="DO8" s="592"/>
      <c r="DP8" s="593"/>
      <c r="DQ8" s="600">
        <v>765984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4685</v>
      </c>
      <c r="S9" s="592"/>
      <c r="T9" s="592"/>
      <c r="U9" s="592"/>
      <c r="V9" s="592"/>
      <c r="W9" s="592"/>
      <c r="X9" s="592"/>
      <c r="Y9" s="593"/>
      <c r="Z9" s="594">
        <v>0.1</v>
      </c>
      <c r="AA9" s="594"/>
      <c r="AB9" s="594"/>
      <c r="AC9" s="594"/>
      <c r="AD9" s="595">
        <v>4685</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248083</v>
      </c>
      <c r="BH9" s="592"/>
      <c r="BI9" s="592"/>
      <c r="BJ9" s="592"/>
      <c r="BK9" s="592"/>
      <c r="BL9" s="592"/>
      <c r="BM9" s="592"/>
      <c r="BN9" s="593"/>
      <c r="BO9" s="594">
        <v>20.5</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759005</v>
      </c>
      <c r="CS9" s="592"/>
      <c r="CT9" s="592"/>
      <c r="CU9" s="592"/>
      <c r="CV9" s="592"/>
      <c r="CW9" s="592"/>
      <c r="CX9" s="592"/>
      <c r="CY9" s="593"/>
      <c r="CZ9" s="594">
        <v>10.5</v>
      </c>
      <c r="DA9" s="594"/>
      <c r="DB9" s="594"/>
      <c r="DC9" s="594"/>
      <c r="DD9" s="600">
        <v>6054</v>
      </c>
      <c r="DE9" s="592"/>
      <c r="DF9" s="592"/>
      <c r="DG9" s="592"/>
      <c r="DH9" s="592"/>
      <c r="DI9" s="592"/>
      <c r="DJ9" s="592"/>
      <c r="DK9" s="592"/>
      <c r="DL9" s="592"/>
      <c r="DM9" s="592"/>
      <c r="DN9" s="592"/>
      <c r="DO9" s="592"/>
      <c r="DP9" s="593"/>
      <c r="DQ9" s="600">
        <v>468450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78764</v>
      </c>
      <c r="S10" s="592"/>
      <c r="T10" s="592"/>
      <c r="U10" s="592"/>
      <c r="V10" s="592"/>
      <c r="W10" s="592"/>
      <c r="X10" s="592"/>
      <c r="Y10" s="593"/>
      <c r="Z10" s="594">
        <v>1</v>
      </c>
      <c r="AA10" s="594"/>
      <c r="AB10" s="594"/>
      <c r="AC10" s="594"/>
      <c r="AD10" s="595">
        <v>78764</v>
      </c>
      <c r="AE10" s="595"/>
      <c r="AF10" s="595"/>
      <c r="AG10" s="595"/>
      <c r="AH10" s="595"/>
      <c r="AI10" s="595"/>
      <c r="AJ10" s="595"/>
      <c r="AK10" s="595"/>
      <c r="AL10" s="596">
        <v>1.7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24185</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32506</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78499</v>
      </c>
      <c r="BH11" s="592"/>
      <c r="BI11" s="592"/>
      <c r="BJ11" s="592"/>
      <c r="BK11" s="592"/>
      <c r="BL11" s="592"/>
      <c r="BM11" s="592"/>
      <c r="BN11" s="593"/>
      <c r="BO11" s="594">
        <v>6.5</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385219</v>
      </c>
      <c r="CS11" s="592"/>
      <c r="CT11" s="592"/>
      <c r="CU11" s="592"/>
      <c r="CV11" s="592"/>
      <c r="CW11" s="592"/>
      <c r="CX11" s="592"/>
      <c r="CY11" s="593"/>
      <c r="CZ11" s="594">
        <v>5.3</v>
      </c>
      <c r="DA11" s="594"/>
      <c r="DB11" s="594"/>
      <c r="DC11" s="594"/>
      <c r="DD11" s="600">
        <v>80982</v>
      </c>
      <c r="DE11" s="592"/>
      <c r="DF11" s="592"/>
      <c r="DG11" s="592"/>
      <c r="DH11" s="592"/>
      <c r="DI11" s="592"/>
      <c r="DJ11" s="592"/>
      <c r="DK11" s="592"/>
      <c r="DL11" s="592"/>
      <c r="DM11" s="592"/>
      <c r="DN11" s="592"/>
      <c r="DO11" s="592"/>
      <c r="DP11" s="593"/>
      <c r="DQ11" s="600">
        <v>235436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774045</v>
      </c>
      <c r="BH12" s="592"/>
      <c r="BI12" s="592"/>
      <c r="BJ12" s="592"/>
      <c r="BK12" s="592"/>
      <c r="BL12" s="592"/>
      <c r="BM12" s="592"/>
      <c r="BN12" s="593"/>
      <c r="BO12" s="594">
        <v>64</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105675</v>
      </c>
      <c r="CS12" s="592"/>
      <c r="CT12" s="592"/>
      <c r="CU12" s="592"/>
      <c r="CV12" s="592"/>
      <c r="CW12" s="592"/>
      <c r="CX12" s="592"/>
      <c r="CY12" s="593"/>
      <c r="CZ12" s="594">
        <v>1.5</v>
      </c>
      <c r="DA12" s="594"/>
      <c r="DB12" s="594"/>
      <c r="DC12" s="594"/>
      <c r="DD12" s="600">
        <v>21439</v>
      </c>
      <c r="DE12" s="592"/>
      <c r="DF12" s="592"/>
      <c r="DG12" s="592"/>
      <c r="DH12" s="592"/>
      <c r="DI12" s="592"/>
      <c r="DJ12" s="592"/>
      <c r="DK12" s="592"/>
      <c r="DL12" s="592"/>
      <c r="DM12" s="592"/>
      <c r="DN12" s="592"/>
      <c r="DO12" s="592"/>
      <c r="DP12" s="593"/>
      <c r="DQ12" s="600">
        <v>90214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16226</v>
      </c>
      <c r="S13" s="592"/>
      <c r="T13" s="592"/>
      <c r="U13" s="592"/>
      <c r="V13" s="592"/>
      <c r="W13" s="592"/>
      <c r="X13" s="592"/>
      <c r="Y13" s="593"/>
      <c r="Z13" s="594">
        <v>0.2</v>
      </c>
      <c r="AA13" s="594"/>
      <c r="AB13" s="594"/>
      <c r="AC13" s="594"/>
      <c r="AD13" s="595">
        <v>16226</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773965</v>
      </c>
      <c r="BH13" s="592"/>
      <c r="BI13" s="592"/>
      <c r="BJ13" s="592"/>
      <c r="BK13" s="592"/>
      <c r="BL13" s="592"/>
      <c r="BM13" s="592"/>
      <c r="BN13" s="593"/>
      <c r="BO13" s="594">
        <v>64</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599966</v>
      </c>
      <c r="CS13" s="592"/>
      <c r="CT13" s="592"/>
      <c r="CU13" s="592"/>
      <c r="CV13" s="592"/>
      <c r="CW13" s="592"/>
      <c r="CX13" s="592"/>
      <c r="CY13" s="593"/>
      <c r="CZ13" s="594">
        <v>8.3000000000000007</v>
      </c>
      <c r="DA13" s="594"/>
      <c r="DB13" s="594"/>
      <c r="DC13" s="594"/>
      <c r="DD13" s="600">
        <v>302153</v>
      </c>
      <c r="DE13" s="592"/>
      <c r="DF13" s="592"/>
      <c r="DG13" s="592"/>
      <c r="DH13" s="592"/>
      <c r="DI13" s="592"/>
      <c r="DJ13" s="592"/>
      <c r="DK13" s="592"/>
      <c r="DL13" s="592"/>
      <c r="DM13" s="592"/>
      <c r="DN13" s="592"/>
      <c r="DO13" s="592"/>
      <c r="DP13" s="593"/>
      <c r="DQ13" s="600">
        <v>291537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21170</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375170</v>
      </c>
      <c r="CS14" s="592"/>
      <c r="CT14" s="592"/>
      <c r="CU14" s="592"/>
      <c r="CV14" s="592"/>
      <c r="CW14" s="592"/>
      <c r="CX14" s="592"/>
      <c r="CY14" s="593"/>
      <c r="CZ14" s="594">
        <v>5.2</v>
      </c>
      <c r="DA14" s="594"/>
      <c r="DB14" s="594"/>
      <c r="DC14" s="594"/>
      <c r="DD14" s="600">
        <v>37803</v>
      </c>
      <c r="DE14" s="592"/>
      <c r="DF14" s="592"/>
      <c r="DG14" s="592"/>
      <c r="DH14" s="592"/>
      <c r="DI14" s="592"/>
      <c r="DJ14" s="592"/>
      <c r="DK14" s="592"/>
      <c r="DL14" s="592"/>
      <c r="DM14" s="592"/>
      <c r="DN14" s="592"/>
      <c r="DO14" s="592"/>
      <c r="DP14" s="593"/>
      <c r="DQ14" s="600">
        <v>240189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1124</v>
      </c>
      <c r="S15" s="592"/>
      <c r="T15" s="592"/>
      <c r="U15" s="592"/>
      <c r="V15" s="592"/>
      <c r="W15" s="592"/>
      <c r="X15" s="592"/>
      <c r="Y15" s="593"/>
      <c r="Z15" s="594">
        <v>0</v>
      </c>
      <c r="AA15" s="594"/>
      <c r="AB15" s="594"/>
      <c r="AC15" s="594"/>
      <c r="AD15" s="595">
        <v>1124</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49258</v>
      </c>
      <c r="BH15" s="592"/>
      <c r="BI15" s="592"/>
      <c r="BJ15" s="592"/>
      <c r="BK15" s="592"/>
      <c r="BL15" s="592"/>
      <c r="BM15" s="592"/>
      <c r="BN15" s="593"/>
      <c r="BO15" s="594">
        <v>4.0999999999999996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393423</v>
      </c>
      <c r="CS15" s="592"/>
      <c r="CT15" s="592"/>
      <c r="CU15" s="592"/>
      <c r="CV15" s="592"/>
      <c r="CW15" s="592"/>
      <c r="CX15" s="592"/>
      <c r="CY15" s="593"/>
      <c r="CZ15" s="594">
        <v>5.4</v>
      </c>
      <c r="DA15" s="594"/>
      <c r="DB15" s="594"/>
      <c r="DC15" s="594"/>
      <c r="DD15" s="600">
        <v>3041</v>
      </c>
      <c r="DE15" s="592"/>
      <c r="DF15" s="592"/>
      <c r="DG15" s="592"/>
      <c r="DH15" s="592"/>
      <c r="DI15" s="592"/>
      <c r="DJ15" s="592"/>
      <c r="DK15" s="592"/>
      <c r="DL15" s="592"/>
      <c r="DM15" s="592"/>
      <c r="DN15" s="592"/>
      <c r="DO15" s="592"/>
      <c r="DP15" s="593"/>
      <c r="DQ15" s="600">
        <v>346684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3492435</v>
      </c>
      <c r="S16" s="592"/>
      <c r="T16" s="592"/>
      <c r="U16" s="592"/>
      <c r="V16" s="592"/>
      <c r="W16" s="592"/>
      <c r="X16" s="592"/>
      <c r="Y16" s="593"/>
      <c r="Z16" s="594">
        <v>46.5</v>
      </c>
      <c r="AA16" s="594"/>
      <c r="AB16" s="594"/>
      <c r="AC16" s="594"/>
      <c r="AD16" s="595">
        <v>3157264</v>
      </c>
      <c r="AE16" s="595"/>
      <c r="AF16" s="595"/>
      <c r="AG16" s="595"/>
      <c r="AH16" s="595"/>
      <c r="AI16" s="595"/>
      <c r="AJ16" s="595"/>
      <c r="AK16" s="595"/>
      <c r="AL16" s="596">
        <v>69.8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187</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187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3157264</v>
      </c>
      <c r="S17" s="592"/>
      <c r="T17" s="592"/>
      <c r="U17" s="592"/>
      <c r="V17" s="592"/>
      <c r="W17" s="592"/>
      <c r="X17" s="592"/>
      <c r="Y17" s="593"/>
      <c r="Z17" s="594">
        <v>42</v>
      </c>
      <c r="AA17" s="594"/>
      <c r="AB17" s="594"/>
      <c r="AC17" s="594"/>
      <c r="AD17" s="595">
        <v>3157264</v>
      </c>
      <c r="AE17" s="595"/>
      <c r="AF17" s="595"/>
      <c r="AG17" s="595"/>
      <c r="AH17" s="595"/>
      <c r="AI17" s="595"/>
      <c r="AJ17" s="595"/>
      <c r="AK17" s="595"/>
      <c r="AL17" s="596">
        <v>69.8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1488549</v>
      </c>
      <c r="CS17" s="592"/>
      <c r="CT17" s="592"/>
      <c r="CU17" s="592"/>
      <c r="CV17" s="592"/>
      <c r="CW17" s="592"/>
      <c r="CX17" s="592"/>
      <c r="CY17" s="593"/>
      <c r="CZ17" s="594">
        <v>20.5</v>
      </c>
      <c r="DA17" s="594"/>
      <c r="DB17" s="594"/>
      <c r="DC17" s="594"/>
      <c r="DD17" s="600" t="s">
        <v>111</v>
      </c>
      <c r="DE17" s="592"/>
      <c r="DF17" s="592"/>
      <c r="DG17" s="592"/>
      <c r="DH17" s="592"/>
      <c r="DI17" s="592"/>
      <c r="DJ17" s="592"/>
      <c r="DK17" s="592"/>
      <c r="DL17" s="592"/>
      <c r="DM17" s="592"/>
      <c r="DN17" s="592"/>
      <c r="DO17" s="592"/>
      <c r="DP17" s="593"/>
      <c r="DQ17" s="600">
        <v>1474597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335163</v>
      </c>
      <c r="S18" s="592"/>
      <c r="T18" s="592"/>
      <c r="U18" s="592"/>
      <c r="V18" s="592"/>
      <c r="W18" s="592"/>
      <c r="X18" s="592"/>
      <c r="Y18" s="593"/>
      <c r="Z18" s="594">
        <v>4.5</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22000</v>
      </c>
      <c r="CS18" s="592"/>
      <c r="CT18" s="592"/>
      <c r="CU18" s="592"/>
      <c r="CV18" s="592"/>
      <c r="CW18" s="592"/>
      <c r="CX18" s="592"/>
      <c r="CY18" s="593"/>
      <c r="CZ18" s="594">
        <v>0.3</v>
      </c>
      <c r="DA18" s="594"/>
      <c r="DB18" s="594"/>
      <c r="DC18" s="594"/>
      <c r="DD18" s="600" t="s">
        <v>111</v>
      </c>
      <c r="DE18" s="592"/>
      <c r="DF18" s="592"/>
      <c r="DG18" s="592"/>
      <c r="DH18" s="592"/>
      <c r="DI18" s="592"/>
      <c r="DJ18" s="592"/>
      <c r="DK18" s="592"/>
      <c r="DL18" s="592"/>
      <c r="DM18" s="592"/>
      <c r="DN18" s="592"/>
      <c r="DO18" s="592"/>
      <c r="DP18" s="593"/>
      <c r="DQ18" s="600">
        <v>22000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3640</v>
      </c>
      <c r="BH19" s="592"/>
      <c r="BI19" s="592"/>
      <c r="BJ19" s="592"/>
      <c r="BK19" s="592"/>
      <c r="BL19" s="592"/>
      <c r="BM19" s="592"/>
      <c r="BN19" s="593"/>
      <c r="BO19" s="594">
        <v>0.3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4859493</v>
      </c>
      <c r="S20" s="592"/>
      <c r="T20" s="592"/>
      <c r="U20" s="592"/>
      <c r="V20" s="592"/>
      <c r="W20" s="592"/>
      <c r="X20" s="592"/>
      <c r="Y20" s="593"/>
      <c r="Z20" s="594">
        <v>64.599999999999994</v>
      </c>
      <c r="AA20" s="594"/>
      <c r="AB20" s="594"/>
      <c r="AC20" s="594"/>
      <c r="AD20" s="595">
        <v>4524322</v>
      </c>
      <c r="AE20" s="595"/>
      <c r="AF20" s="595"/>
      <c r="AG20" s="595"/>
      <c r="AH20" s="595"/>
      <c r="AI20" s="595"/>
      <c r="AJ20" s="595"/>
      <c r="AK20" s="595"/>
      <c r="AL20" s="596">
        <v>100</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3640</v>
      </c>
      <c r="BH20" s="592"/>
      <c r="BI20" s="592"/>
      <c r="BJ20" s="592"/>
      <c r="BK20" s="592"/>
      <c r="BL20" s="592"/>
      <c r="BM20" s="592"/>
      <c r="BN20" s="593"/>
      <c r="BO20" s="594">
        <v>0.3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7243724</v>
      </c>
      <c r="CS20" s="592"/>
      <c r="CT20" s="592"/>
      <c r="CU20" s="592"/>
      <c r="CV20" s="592"/>
      <c r="CW20" s="592"/>
      <c r="CX20" s="592"/>
      <c r="CY20" s="593"/>
      <c r="CZ20" s="594">
        <v>100</v>
      </c>
      <c r="DA20" s="594"/>
      <c r="DB20" s="594"/>
      <c r="DC20" s="594"/>
      <c r="DD20" s="600">
        <v>536679</v>
      </c>
      <c r="DE20" s="592"/>
      <c r="DF20" s="592"/>
      <c r="DG20" s="592"/>
      <c r="DH20" s="592"/>
      <c r="DI20" s="592"/>
      <c r="DJ20" s="592"/>
      <c r="DK20" s="592"/>
      <c r="DL20" s="592"/>
      <c r="DM20" s="592"/>
      <c r="DN20" s="592"/>
      <c r="DO20" s="592"/>
      <c r="DP20" s="593"/>
      <c r="DQ20" s="600">
        <v>5274684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808</v>
      </c>
      <c r="S21" s="592"/>
      <c r="T21" s="592"/>
      <c r="U21" s="592"/>
      <c r="V21" s="592"/>
      <c r="W21" s="592"/>
      <c r="X21" s="592"/>
      <c r="Y21" s="593"/>
      <c r="Z21" s="594">
        <v>0</v>
      </c>
      <c r="AA21" s="594"/>
      <c r="AB21" s="594"/>
      <c r="AC21" s="594"/>
      <c r="AD21" s="595">
        <v>808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3640</v>
      </c>
      <c r="BH21" s="592"/>
      <c r="BI21" s="592"/>
      <c r="BJ21" s="592"/>
      <c r="BK21" s="592"/>
      <c r="BL21" s="592"/>
      <c r="BM21" s="592"/>
      <c r="BN21" s="593"/>
      <c r="BO21" s="594">
        <v>0.3</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137645</v>
      </c>
      <c r="S22" s="592"/>
      <c r="T22" s="592"/>
      <c r="U22" s="592"/>
      <c r="V22" s="592"/>
      <c r="W22" s="592"/>
      <c r="X22" s="592"/>
      <c r="Y22" s="593"/>
      <c r="Z22" s="594">
        <v>1.8</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87931</v>
      </c>
      <c r="S23" s="592"/>
      <c r="T23" s="592"/>
      <c r="U23" s="592"/>
      <c r="V23" s="592"/>
      <c r="W23" s="592"/>
      <c r="X23" s="592"/>
      <c r="Y23" s="593"/>
      <c r="Z23" s="594">
        <v>1.2</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31142</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2953078</v>
      </c>
      <c r="CS24" s="581"/>
      <c r="CT24" s="581"/>
      <c r="CU24" s="581"/>
      <c r="CV24" s="581"/>
      <c r="CW24" s="581"/>
      <c r="CX24" s="581"/>
      <c r="CY24" s="582"/>
      <c r="CZ24" s="618">
        <v>40.799999999999997</v>
      </c>
      <c r="DA24" s="619"/>
      <c r="DB24" s="619"/>
      <c r="DC24" s="620"/>
      <c r="DD24" s="617">
        <v>2464358</v>
      </c>
      <c r="DE24" s="581"/>
      <c r="DF24" s="581"/>
      <c r="DG24" s="581"/>
      <c r="DH24" s="581"/>
      <c r="DI24" s="581"/>
      <c r="DJ24" s="581"/>
      <c r="DK24" s="582"/>
      <c r="DL24" s="617">
        <v>2444713</v>
      </c>
      <c r="DM24" s="581"/>
      <c r="DN24" s="581"/>
      <c r="DO24" s="581"/>
      <c r="DP24" s="581"/>
      <c r="DQ24" s="581"/>
      <c r="DR24" s="581"/>
      <c r="DS24" s="581"/>
      <c r="DT24" s="581"/>
      <c r="DU24" s="581"/>
      <c r="DV24" s="582"/>
      <c r="DW24" s="585">
        <v>50.5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482817</v>
      </c>
      <c r="S25" s="592"/>
      <c r="T25" s="592"/>
      <c r="U25" s="592"/>
      <c r="V25" s="592"/>
      <c r="W25" s="592"/>
      <c r="X25" s="592"/>
      <c r="Y25" s="593"/>
      <c r="Z25" s="594">
        <v>6.4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945356</v>
      </c>
      <c r="CS25" s="623"/>
      <c r="CT25" s="623"/>
      <c r="CU25" s="623"/>
      <c r="CV25" s="623"/>
      <c r="CW25" s="623"/>
      <c r="CX25" s="623"/>
      <c r="CY25" s="624"/>
      <c r="CZ25" s="625">
        <v>13.1</v>
      </c>
      <c r="DA25" s="626"/>
      <c r="DB25" s="626"/>
      <c r="DC25" s="627"/>
      <c r="DD25" s="600">
        <v>893624</v>
      </c>
      <c r="DE25" s="623"/>
      <c r="DF25" s="623"/>
      <c r="DG25" s="623"/>
      <c r="DH25" s="623"/>
      <c r="DI25" s="623"/>
      <c r="DJ25" s="623"/>
      <c r="DK25" s="624"/>
      <c r="DL25" s="600">
        <v>875036</v>
      </c>
      <c r="DM25" s="623"/>
      <c r="DN25" s="623"/>
      <c r="DO25" s="623"/>
      <c r="DP25" s="623"/>
      <c r="DQ25" s="623"/>
      <c r="DR25" s="623"/>
      <c r="DS25" s="623"/>
      <c r="DT25" s="623"/>
      <c r="DU25" s="623"/>
      <c r="DV25" s="624"/>
      <c r="DW25" s="596">
        <v>18.100000000000001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545650</v>
      </c>
      <c r="CS26" s="592"/>
      <c r="CT26" s="592"/>
      <c r="CU26" s="592"/>
      <c r="CV26" s="592"/>
      <c r="CW26" s="592"/>
      <c r="CX26" s="592"/>
      <c r="CY26" s="593"/>
      <c r="CZ26" s="625">
        <v>7.5</v>
      </c>
      <c r="DA26" s="626"/>
      <c r="DB26" s="626"/>
      <c r="DC26" s="627"/>
      <c r="DD26" s="600">
        <v>505090</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397672</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1208969</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519173</v>
      </c>
      <c r="CS27" s="623"/>
      <c r="CT27" s="623"/>
      <c r="CU27" s="623"/>
      <c r="CV27" s="623"/>
      <c r="CW27" s="623"/>
      <c r="CX27" s="623"/>
      <c r="CY27" s="624"/>
      <c r="CZ27" s="625">
        <v>7.2</v>
      </c>
      <c r="DA27" s="626"/>
      <c r="DB27" s="626"/>
      <c r="DC27" s="627"/>
      <c r="DD27" s="600">
        <v>96137</v>
      </c>
      <c r="DE27" s="623"/>
      <c r="DF27" s="623"/>
      <c r="DG27" s="623"/>
      <c r="DH27" s="623"/>
      <c r="DI27" s="623"/>
      <c r="DJ27" s="623"/>
      <c r="DK27" s="624"/>
      <c r="DL27" s="600">
        <v>95080</v>
      </c>
      <c r="DM27" s="623"/>
      <c r="DN27" s="623"/>
      <c r="DO27" s="623"/>
      <c r="DP27" s="623"/>
      <c r="DQ27" s="623"/>
      <c r="DR27" s="623"/>
      <c r="DS27" s="623"/>
      <c r="DT27" s="623"/>
      <c r="DU27" s="623"/>
      <c r="DV27" s="624"/>
      <c r="DW27" s="596">
        <v>2</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46868</v>
      </c>
      <c r="S28" s="592"/>
      <c r="T28" s="592"/>
      <c r="U28" s="592"/>
      <c r="V28" s="592"/>
      <c r="W28" s="592"/>
      <c r="X28" s="592"/>
      <c r="Y28" s="593"/>
      <c r="Z28" s="594">
        <v>0.6</v>
      </c>
      <c r="AA28" s="594"/>
      <c r="AB28" s="594"/>
      <c r="AC28" s="594"/>
      <c r="AD28" s="595">
        <v>260</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1488549</v>
      </c>
      <c r="CS28" s="592"/>
      <c r="CT28" s="592"/>
      <c r="CU28" s="592"/>
      <c r="CV28" s="592"/>
      <c r="CW28" s="592"/>
      <c r="CX28" s="592"/>
      <c r="CY28" s="593"/>
      <c r="CZ28" s="625">
        <v>20.5</v>
      </c>
      <c r="DA28" s="626"/>
      <c r="DB28" s="626"/>
      <c r="DC28" s="627"/>
      <c r="DD28" s="600">
        <v>1474597</v>
      </c>
      <c r="DE28" s="592"/>
      <c r="DF28" s="592"/>
      <c r="DG28" s="592"/>
      <c r="DH28" s="592"/>
      <c r="DI28" s="592"/>
      <c r="DJ28" s="592"/>
      <c r="DK28" s="593"/>
      <c r="DL28" s="600">
        <v>1474597</v>
      </c>
      <c r="DM28" s="592"/>
      <c r="DN28" s="592"/>
      <c r="DO28" s="592"/>
      <c r="DP28" s="592"/>
      <c r="DQ28" s="592"/>
      <c r="DR28" s="592"/>
      <c r="DS28" s="592"/>
      <c r="DT28" s="592"/>
      <c r="DU28" s="592"/>
      <c r="DV28" s="593"/>
      <c r="DW28" s="596">
        <v>30.5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1009</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1488549</v>
      </c>
      <c r="CS29" s="623"/>
      <c r="CT29" s="623"/>
      <c r="CU29" s="623"/>
      <c r="CV29" s="623"/>
      <c r="CW29" s="623"/>
      <c r="CX29" s="623"/>
      <c r="CY29" s="624"/>
      <c r="CZ29" s="625">
        <v>20.5</v>
      </c>
      <c r="DA29" s="626"/>
      <c r="DB29" s="626"/>
      <c r="DC29" s="627"/>
      <c r="DD29" s="600">
        <v>1474597</v>
      </c>
      <c r="DE29" s="623"/>
      <c r="DF29" s="623"/>
      <c r="DG29" s="623"/>
      <c r="DH29" s="623"/>
      <c r="DI29" s="623"/>
      <c r="DJ29" s="623"/>
      <c r="DK29" s="624"/>
      <c r="DL29" s="600">
        <v>1474597</v>
      </c>
      <c r="DM29" s="623"/>
      <c r="DN29" s="623"/>
      <c r="DO29" s="623"/>
      <c r="DP29" s="623"/>
      <c r="DQ29" s="623"/>
      <c r="DR29" s="623"/>
      <c r="DS29" s="623"/>
      <c r="DT29" s="623"/>
      <c r="DU29" s="623"/>
      <c r="DV29" s="624"/>
      <c r="DW29" s="596">
        <v>30.5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98943</v>
      </c>
      <c r="S30" s="592"/>
      <c r="T30" s="592"/>
      <c r="U30" s="592"/>
      <c r="V30" s="592"/>
      <c r="W30" s="592"/>
      <c r="X30" s="592"/>
      <c r="Y30" s="593"/>
      <c r="Z30" s="594">
        <v>1.3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98.7</v>
      </c>
      <c r="BH30" s="650"/>
      <c r="BI30" s="650"/>
      <c r="BJ30" s="650"/>
      <c r="BK30" s="650"/>
      <c r="BL30" s="650"/>
      <c r="BM30" s="586">
        <v>96</v>
      </c>
      <c r="BN30" s="650"/>
      <c r="BO30" s="650"/>
      <c r="BP30" s="650"/>
      <c r="BQ30" s="651"/>
      <c r="BR30" s="649">
        <v>98.6</v>
      </c>
      <c r="BS30" s="650"/>
      <c r="BT30" s="650"/>
      <c r="BU30" s="650"/>
      <c r="BV30" s="650"/>
      <c r="BW30" s="650"/>
      <c r="BX30" s="586">
        <v>96.8</v>
      </c>
      <c r="BY30" s="650"/>
      <c r="BZ30" s="650"/>
      <c r="CA30" s="650"/>
      <c r="CB30" s="651"/>
      <c r="CD30" s="654"/>
      <c r="CE30" s="655"/>
      <c r="CF30" s="605" t="s">
        <v>291</v>
      </c>
      <c r="CG30" s="606"/>
      <c r="CH30" s="606"/>
      <c r="CI30" s="606"/>
      <c r="CJ30" s="606"/>
      <c r="CK30" s="606"/>
      <c r="CL30" s="606"/>
      <c r="CM30" s="606"/>
      <c r="CN30" s="606"/>
      <c r="CO30" s="606"/>
      <c r="CP30" s="606"/>
      <c r="CQ30" s="607"/>
      <c r="CR30" s="591">
        <v>1360708</v>
      </c>
      <c r="CS30" s="592"/>
      <c r="CT30" s="592"/>
      <c r="CU30" s="592"/>
      <c r="CV30" s="592"/>
      <c r="CW30" s="592"/>
      <c r="CX30" s="592"/>
      <c r="CY30" s="593"/>
      <c r="CZ30" s="625">
        <v>18.8</v>
      </c>
      <c r="DA30" s="626"/>
      <c r="DB30" s="626"/>
      <c r="DC30" s="627"/>
      <c r="DD30" s="600">
        <v>1349229</v>
      </c>
      <c r="DE30" s="592"/>
      <c r="DF30" s="592"/>
      <c r="DG30" s="592"/>
      <c r="DH30" s="592"/>
      <c r="DI30" s="592"/>
      <c r="DJ30" s="592"/>
      <c r="DK30" s="593"/>
      <c r="DL30" s="600">
        <v>1349229</v>
      </c>
      <c r="DM30" s="592"/>
      <c r="DN30" s="592"/>
      <c r="DO30" s="592"/>
      <c r="DP30" s="592"/>
      <c r="DQ30" s="592"/>
      <c r="DR30" s="592"/>
      <c r="DS30" s="592"/>
      <c r="DT30" s="592"/>
      <c r="DU30" s="592"/>
      <c r="DV30" s="593"/>
      <c r="DW30" s="596">
        <v>27.9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296099</v>
      </c>
      <c r="S31" s="592"/>
      <c r="T31" s="592"/>
      <c r="U31" s="592"/>
      <c r="V31" s="592"/>
      <c r="W31" s="592"/>
      <c r="X31" s="592"/>
      <c r="Y31" s="593"/>
      <c r="Z31" s="594">
        <v>3.9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96.1</v>
      </c>
      <c r="BN31" s="647"/>
      <c r="BO31" s="647"/>
      <c r="BP31" s="647"/>
      <c r="BQ31" s="648"/>
      <c r="BR31" s="646">
        <v>98.7</v>
      </c>
      <c r="BS31" s="623"/>
      <c r="BT31" s="623"/>
      <c r="BU31" s="623"/>
      <c r="BV31" s="623"/>
      <c r="BW31" s="623"/>
      <c r="BX31" s="597">
        <v>96.1</v>
      </c>
      <c r="BY31" s="647"/>
      <c r="BZ31" s="647"/>
      <c r="CA31" s="647"/>
      <c r="CB31" s="648"/>
      <c r="CD31" s="654"/>
      <c r="CE31" s="655"/>
      <c r="CF31" s="605" t="s">
        <v>295</v>
      </c>
      <c r="CG31" s="606"/>
      <c r="CH31" s="606"/>
      <c r="CI31" s="606"/>
      <c r="CJ31" s="606"/>
      <c r="CK31" s="606"/>
      <c r="CL31" s="606"/>
      <c r="CM31" s="606"/>
      <c r="CN31" s="606"/>
      <c r="CO31" s="606"/>
      <c r="CP31" s="606"/>
      <c r="CQ31" s="607"/>
      <c r="CR31" s="591">
        <v>127841</v>
      </c>
      <c r="CS31" s="623"/>
      <c r="CT31" s="623"/>
      <c r="CU31" s="623"/>
      <c r="CV31" s="623"/>
      <c r="CW31" s="623"/>
      <c r="CX31" s="623"/>
      <c r="CY31" s="624"/>
      <c r="CZ31" s="625">
        <v>1.8</v>
      </c>
      <c r="DA31" s="626"/>
      <c r="DB31" s="626"/>
      <c r="DC31" s="627"/>
      <c r="DD31" s="600">
        <v>125368</v>
      </c>
      <c r="DE31" s="623"/>
      <c r="DF31" s="623"/>
      <c r="DG31" s="623"/>
      <c r="DH31" s="623"/>
      <c r="DI31" s="623"/>
      <c r="DJ31" s="623"/>
      <c r="DK31" s="624"/>
      <c r="DL31" s="600">
        <v>125368</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116301</v>
      </c>
      <c r="S32" s="592"/>
      <c r="T32" s="592"/>
      <c r="U32" s="592"/>
      <c r="V32" s="592"/>
      <c r="W32" s="592"/>
      <c r="X32" s="592"/>
      <c r="Y32" s="593"/>
      <c r="Z32" s="594">
        <v>1.5</v>
      </c>
      <c r="AA32" s="594"/>
      <c r="AB32" s="594"/>
      <c r="AC32" s="594"/>
      <c r="AD32" s="595">
        <v>381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95.7</v>
      </c>
      <c r="BN32" s="659"/>
      <c r="BO32" s="659"/>
      <c r="BP32" s="659"/>
      <c r="BQ32" s="661"/>
      <c r="BR32" s="658">
        <v>98.5</v>
      </c>
      <c r="BS32" s="659"/>
      <c r="BT32" s="659"/>
      <c r="BU32" s="659"/>
      <c r="BV32" s="659"/>
      <c r="BW32" s="659"/>
      <c r="BX32" s="660">
        <v>96.8</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961112</v>
      </c>
      <c r="S33" s="592"/>
      <c r="T33" s="592"/>
      <c r="U33" s="592"/>
      <c r="V33" s="592"/>
      <c r="W33" s="592"/>
      <c r="X33" s="592"/>
      <c r="Y33" s="593"/>
      <c r="Z33" s="594">
        <v>12.8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3753780</v>
      </c>
      <c r="CS33" s="623"/>
      <c r="CT33" s="623"/>
      <c r="CU33" s="623"/>
      <c r="CV33" s="623"/>
      <c r="CW33" s="623"/>
      <c r="CX33" s="623"/>
      <c r="CY33" s="624"/>
      <c r="CZ33" s="625">
        <v>51.8</v>
      </c>
      <c r="DA33" s="626"/>
      <c r="DB33" s="626"/>
      <c r="DC33" s="627"/>
      <c r="DD33" s="600">
        <v>2617054</v>
      </c>
      <c r="DE33" s="623"/>
      <c r="DF33" s="623"/>
      <c r="DG33" s="623"/>
      <c r="DH33" s="623"/>
      <c r="DI33" s="623"/>
      <c r="DJ33" s="623"/>
      <c r="DK33" s="624"/>
      <c r="DL33" s="600">
        <v>1594832</v>
      </c>
      <c r="DM33" s="623"/>
      <c r="DN33" s="623"/>
      <c r="DO33" s="623"/>
      <c r="DP33" s="623"/>
      <c r="DQ33" s="623"/>
      <c r="DR33" s="623"/>
      <c r="DS33" s="623"/>
      <c r="DT33" s="623"/>
      <c r="DU33" s="623"/>
      <c r="DV33" s="624"/>
      <c r="DW33" s="596">
        <v>33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1099059</v>
      </c>
      <c r="CS34" s="592"/>
      <c r="CT34" s="592"/>
      <c r="CU34" s="592"/>
      <c r="CV34" s="592"/>
      <c r="CW34" s="592"/>
      <c r="CX34" s="592"/>
      <c r="CY34" s="593"/>
      <c r="CZ34" s="625">
        <v>15.2</v>
      </c>
      <c r="DA34" s="626"/>
      <c r="DB34" s="626"/>
      <c r="DC34" s="627"/>
      <c r="DD34" s="600">
        <v>750179</v>
      </c>
      <c r="DE34" s="592"/>
      <c r="DF34" s="592"/>
      <c r="DG34" s="592"/>
      <c r="DH34" s="592"/>
      <c r="DI34" s="592"/>
      <c r="DJ34" s="592"/>
      <c r="DK34" s="593"/>
      <c r="DL34" s="600">
        <v>699089</v>
      </c>
      <c r="DM34" s="592"/>
      <c r="DN34" s="592"/>
      <c r="DO34" s="592"/>
      <c r="DP34" s="592"/>
      <c r="DQ34" s="592"/>
      <c r="DR34" s="592"/>
      <c r="DS34" s="592"/>
      <c r="DT34" s="592"/>
      <c r="DU34" s="592"/>
      <c r="DV34" s="593"/>
      <c r="DW34" s="596">
        <v>14.4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313012</v>
      </c>
      <c r="S35" s="592"/>
      <c r="T35" s="592"/>
      <c r="U35" s="592"/>
      <c r="V35" s="592"/>
      <c r="W35" s="592"/>
      <c r="X35" s="592"/>
      <c r="Y35" s="593"/>
      <c r="Z35" s="594">
        <v>4.2</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964238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68429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64313</v>
      </c>
      <c r="CS35" s="623"/>
      <c r="CT35" s="623"/>
      <c r="CU35" s="623"/>
      <c r="CV35" s="623"/>
      <c r="CW35" s="623"/>
      <c r="CX35" s="623"/>
      <c r="CY35" s="624"/>
      <c r="CZ35" s="625">
        <v>0.9</v>
      </c>
      <c r="DA35" s="626"/>
      <c r="DB35" s="626"/>
      <c r="DC35" s="627"/>
      <c r="DD35" s="600">
        <v>23264</v>
      </c>
      <c r="DE35" s="623"/>
      <c r="DF35" s="623"/>
      <c r="DG35" s="623"/>
      <c r="DH35" s="623"/>
      <c r="DI35" s="623"/>
      <c r="DJ35" s="623"/>
      <c r="DK35" s="624"/>
      <c r="DL35" s="600">
        <v>23264</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7517840</v>
      </c>
      <c r="S36" s="664"/>
      <c r="T36" s="664"/>
      <c r="U36" s="664"/>
      <c r="V36" s="664"/>
      <c r="W36" s="664"/>
      <c r="X36" s="664"/>
      <c r="Y36" s="665"/>
      <c r="Z36" s="666">
        <v>100</v>
      </c>
      <c r="AA36" s="666"/>
      <c r="AB36" s="666"/>
      <c r="AC36" s="666"/>
      <c r="AD36" s="667">
        <v>4525771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294011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-11518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851248</v>
      </c>
      <c r="CS36" s="592"/>
      <c r="CT36" s="592"/>
      <c r="CU36" s="592"/>
      <c r="CV36" s="592"/>
      <c r="CW36" s="592"/>
      <c r="CX36" s="592"/>
      <c r="CY36" s="593"/>
      <c r="CZ36" s="625">
        <v>11.8</v>
      </c>
      <c r="DA36" s="626"/>
      <c r="DB36" s="626"/>
      <c r="DC36" s="627"/>
      <c r="DD36" s="600">
        <v>412091</v>
      </c>
      <c r="DE36" s="592"/>
      <c r="DF36" s="592"/>
      <c r="DG36" s="592"/>
      <c r="DH36" s="592"/>
      <c r="DI36" s="592"/>
      <c r="DJ36" s="592"/>
      <c r="DK36" s="593"/>
      <c r="DL36" s="600">
        <v>276697</v>
      </c>
      <c r="DM36" s="592"/>
      <c r="DN36" s="592"/>
      <c r="DO36" s="592"/>
      <c r="DP36" s="592"/>
      <c r="DQ36" s="592"/>
      <c r="DR36" s="592"/>
      <c r="DS36" s="592"/>
      <c r="DT36" s="592"/>
      <c r="DU36" s="592"/>
      <c r="DV36" s="593"/>
      <c r="DW36" s="596">
        <v>5.7</v>
      </c>
      <c r="DX36" s="621"/>
      <c r="DY36" s="621"/>
      <c r="DZ36" s="621"/>
      <c r="EA36" s="621"/>
      <c r="EB36" s="621"/>
      <c r="EC36" s="622"/>
    </row>
    <row r="37" spans="2:133" ht="11.25" customHeight="1">
      <c r="AQ37" s="670" t="s">
        <v>313</v>
      </c>
      <c r="AR37" s="671"/>
      <c r="AS37" s="671"/>
      <c r="AT37" s="671"/>
      <c r="AU37" s="671"/>
      <c r="AV37" s="671"/>
      <c r="AW37" s="671"/>
      <c r="AX37" s="671"/>
      <c r="AY37" s="672"/>
      <c r="AZ37" s="591">
        <v>135562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1481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326252</v>
      </c>
      <c r="CS37" s="623"/>
      <c r="CT37" s="623"/>
      <c r="CU37" s="623"/>
      <c r="CV37" s="623"/>
      <c r="CW37" s="623"/>
      <c r="CX37" s="623"/>
      <c r="CY37" s="624"/>
      <c r="CZ37" s="625">
        <v>4.5</v>
      </c>
      <c r="DA37" s="626"/>
      <c r="DB37" s="626"/>
      <c r="DC37" s="627"/>
      <c r="DD37" s="600">
        <v>174252</v>
      </c>
      <c r="DE37" s="623"/>
      <c r="DF37" s="623"/>
      <c r="DG37" s="623"/>
      <c r="DH37" s="623"/>
      <c r="DI37" s="623"/>
      <c r="DJ37" s="623"/>
      <c r="DK37" s="624"/>
      <c r="DL37" s="600">
        <v>154438</v>
      </c>
      <c r="DM37" s="623"/>
      <c r="DN37" s="623"/>
      <c r="DO37" s="623"/>
      <c r="DP37" s="623"/>
      <c r="DQ37" s="623"/>
      <c r="DR37" s="623"/>
      <c r="DS37" s="623"/>
      <c r="DT37" s="623"/>
      <c r="DU37" s="623"/>
      <c r="DV37" s="624"/>
      <c r="DW37" s="596">
        <v>3.2</v>
      </c>
      <c r="DX37" s="621"/>
      <c r="DY37" s="621"/>
      <c r="DZ37" s="621"/>
      <c r="EA37" s="621"/>
      <c r="EB37" s="621"/>
      <c r="EC37" s="622"/>
    </row>
    <row r="38" spans="2:133" ht="11.25" customHeight="1">
      <c r="AQ38" s="670" t="s">
        <v>316</v>
      </c>
      <c r="AR38" s="671"/>
      <c r="AS38" s="671"/>
      <c r="AT38" s="671"/>
      <c r="AU38" s="671"/>
      <c r="AV38" s="671"/>
      <c r="AW38" s="671"/>
      <c r="AX38" s="671"/>
      <c r="AY38" s="672"/>
      <c r="AZ38" s="591">
        <v>22000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2133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964238</v>
      </c>
      <c r="CS38" s="592"/>
      <c r="CT38" s="592"/>
      <c r="CU38" s="592"/>
      <c r="CV38" s="592"/>
      <c r="CW38" s="592"/>
      <c r="CX38" s="592"/>
      <c r="CY38" s="593"/>
      <c r="CZ38" s="625">
        <v>13.3</v>
      </c>
      <c r="DA38" s="626"/>
      <c r="DB38" s="626"/>
      <c r="DC38" s="627"/>
      <c r="DD38" s="600">
        <v>913612</v>
      </c>
      <c r="DE38" s="592"/>
      <c r="DF38" s="592"/>
      <c r="DG38" s="592"/>
      <c r="DH38" s="592"/>
      <c r="DI38" s="592"/>
      <c r="DJ38" s="592"/>
      <c r="DK38" s="593"/>
      <c r="DL38" s="600">
        <v>578042</v>
      </c>
      <c r="DM38" s="592"/>
      <c r="DN38" s="592"/>
      <c r="DO38" s="592"/>
      <c r="DP38" s="592"/>
      <c r="DQ38" s="592"/>
      <c r="DR38" s="592"/>
      <c r="DS38" s="592"/>
      <c r="DT38" s="592"/>
      <c r="DU38" s="592"/>
      <c r="DV38" s="593"/>
      <c r="DW38" s="596">
        <v>11.9</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710122</v>
      </c>
      <c r="CS39" s="623"/>
      <c r="CT39" s="623"/>
      <c r="CU39" s="623"/>
      <c r="CV39" s="623"/>
      <c r="CW39" s="623"/>
      <c r="CX39" s="623"/>
      <c r="CY39" s="624"/>
      <c r="CZ39" s="625">
        <v>9.8000000000000007</v>
      </c>
      <c r="DA39" s="626"/>
      <c r="DB39" s="626"/>
      <c r="DC39" s="627"/>
      <c r="DD39" s="600">
        <v>500168</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71229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64800</v>
      </c>
      <c r="CS40" s="592"/>
      <c r="CT40" s="592"/>
      <c r="CU40" s="592"/>
      <c r="CV40" s="592"/>
      <c r="CW40" s="592"/>
      <c r="CX40" s="592"/>
      <c r="CY40" s="593"/>
      <c r="CZ40" s="625">
        <v>0.9</v>
      </c>
      <c r="DA40" s="626"/>
      <c r="DB40" s="626"/>
      <c r="DC40" s="627"/>
      <c r="DD40" s="600">
        <v>17740</v>
      </c>
      <c r="DE40" s="592"/>
      <c r="DF40" s="592"/>
      <c r="DG40" s="592"/>
      <c r="DH40" s="592"/>
      <c r="DI40" s="592"/>
      <c r="DJ40" s="592"/>
      <c r="DK40" s="593"/>
      <c r="DL40" s="600">
        <v>17740</v>
      </c>
      <c r="DM40" s="592"/>
      <c r="DN40" s="592"/>
      <c r="DO40" s="592"/>
      <c r="DP40" s="592"/>
      <c r="DQ40" s="592"/>
      <c r="DR40" s="592"/>
      <c r="DS40" s="592"/>
      <c r="DT40" s="592"/>
      <c r="DU40" s="592"/>
      <c r="DV40" s="593"/>
      <c r="DW40" s="596">
        <v>0.4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441436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434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536866</v>
      </c>
      <c r="CS42" s="592"/>
      <c r="CT42" s="592"/>
      <c r="CU42" s="592"/>
      <c r="CV42" s="592"/>
      <c r="CW42" s="592"/>
      <c r="CX42" s="592"/>
      <c r="CY42" s="593"/>
      <c r="CZ42" s="625">
        <v>7.4</v>
      </c>
      <c r="DA42" s="674"/>
      <c r="DB42" s="674"/>
      <c r="DC42" s="675"/>
      <c r="DD42" s="600">
        <v>193272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24122</v>
      </c>
      <c r="CS43" s="623"/>
      <c r="CT43" s="623"/>
      <c r="CU43" s="623"/>
      <c r="CV43" s="623"/>
      <c r="CW43" s="623"/>
      <c r="CX43" s="623"/>
      <c r="CY43" s="624"/>
      <c r="CZ43" s="625">
        <v>0.3</v>
      </c>
      <c r="DA43" s="626"/>
      <c r="DB43" s="626"/>
      <c r="DC43" s="627"/>
      <c r="DD43" s="600">
        <v>24122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536679</v>
      </c>
      <c r="CS44" s="592"/>
      <c r="CT44" s="592"/>
      <c r="CU44" s="592"/>
      <c r="CV44" s="592"/>
      <c r="CW44" s="592"/>
      <c r="CX44" s="592"/>
      <c r="CY44" s="593"/>
      <c r="CZ44" s="625">
        <v>7.4</v>
      </c>
      <c r="DA44" s="674"/>
      <c r="DB44" s="674"/>
      <c r="DC44" s="675"/>
      <c r="DD44" s="600">
        <v>193085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202839</v>
      </c>
      <c r="CS45" s="623"/>
      <c r="CT45" s="623"/>
      <c r="CU45" s="623"/>
      <c r="CV45" s="623"/>
      <c r="CW45" s="623"/>
      <c r="CX45" s="623"/>
      <c r="CY45" s="624"/>
      <c r="CZ45" s="625">
        <v>2.8</v>
      </c>
      <c r="DA45" s="626"/>
      <c r="DB45" s="626"/>
      <c r="DC45" s="627"/>
      <c r="DD45" s="600">
        <v>3306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291371</v>
      </c>
      <c r="CS46" s="592"/>
      <c r="CT46" s="592"/>
      <c r="CU46" s="592"/>
      <c r="CV46" s="592"/>
      <c r="CW46" s="592"/>
      <c r="CX46" s="592"/>
      <c r="CY46" s="593"/>
      <c r="CZ46" s="625">
        <v>4</v>
      </c>
      <c r="DA46" s="674"/>
      <c r="DB46" s="674"/>
      <c r="DC46" s="675"/>
      <c r="DD46" s="600">
        <v>175969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187</v>
      </c>
      <c r="CS47" s="623"/>
      <c r="CT47" s="623"/>
      <c r="CU47" s="623"/>
      <c r="CV47" s="623"/>
      <c r="CW47" s="623"/>
      <c r="CX47" s="623"/>
      <c r="CY47" s="624"/>
      <c r="CZ47" s="625">
        <v>0</v>
      </c>
      <c r="DA47" s="626"/>
      <c r="DB47" s="626"/>
      <c r="DC47" s="627"/>
      <c r="DD47" s="600">
        <v>187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7243724</v>
      </c>
      <c r="CS49" s="659"/>
      <c r="CT49" s="659"/>
      <c r="CU49" s="659"/>
      <c r="CV49" s="659"/>
      <c r="CW49" s="659"/>
      <c r="CX49" s="659"/>
      <c r="CY49" s="686"/>
      <c r="CZ49" s="687">
        <v>100</v>
      </c>
      <c r="DA49" s="688"/>
      <c r="DB49" s="688"/>
      <c r="DC49" s="689"/>
      <c r="DD49" s="690">
        <v>5274684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7494</v>
      </c>
      <c r="R7" s="721"/>
      <c r="S7" s="721"/>
      <c r="T7" s="721"/>
      <c r="U7" s="721"/>
      <c r="V7" s="721">
        <v>7227</v>
      </c>
      <c r="W7" s="721"/>
      <c r="X7" s="721"/>
      <c r="Y7" s="721"/>
      <c r="Z7" s="721"/>
      <c r="AA7" s="721">
        <v>267</v>
      </c>
      <c r="AB7" s="721"/>
      <c r="AC7" s="721"/>
      <c r="AD7" s="721"/>
      <c r="AE7" s="722"/>
      <c r="AF7" s="723">
        <v>238</v>
      </c>
      <c r="AG7" s="724"/>
      <c r="AH7" s="724"/>
      <c r="AI7" s="724"/>
      <c r="AJ7" s="725"/>
      <c r="AK7" s="760">
        <v>99</v>
      </c>
      <c r="AL7" s="761"/>
      <c r="AM7" s="761"/>
      <c r="AN7" s="761"/>
      <c r="AO7" s="761"/>
      <c r="AP7" s="761">
        <v>11459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51</v>
      </c>
      <c r="CI7" s="758"/>
      <c r="CJ7" s="758"/>
      <c r="CK7" s="758"/>
      <c r="CL7" s="759"/>
      <c r="CM7" s="757">
        <v>33</v>
      </c>
      <c r="CN7" s="758"/>
      <c r="CO7" s="758"/>
      <c r="CP7" s="758"/>
      <c r="CQ7" s="759"/>
      <c r="CR7" s="757">
        <v>1</v>
      </c>
      <c r="CS7" s="758"/>
      <c r="CT7" s="758"/>
      <c r="CU7" s="758"/>
      <c r="CV7" s="759"/>
      <c r="CW7" s="757">
        <v>19</v>
      </c>
      <c r="CX7" s="758"/>
      <c r="CY7" s="758"/>
      <c r="CZ7" s="758"/>
      <c r="DA7" s="759"/>
      <c r="DB7" s="757" t="s">
        <v>539</v>
      </c>
      <c r="DC7" s="758"/>
      <c r="DD7" s="758"/>
      <c r="DE7" s="758"/>
      <c r="DF7" s="759"/>
      <c r="DG7" s="757" t="s">
        <v>539</v>
      </c>
      <c r="DH7" s="758"/>
      <c r="DI7" s="758"/>
      <c r="DJ7" s="758"/>
      <c r="DK7" s="759"/>
      <c r="DL7" s="757" t="s">
        <v>539</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16</v>
      </c>
      <c r="R8" s="745"/>
      <c r="S8" s="745"/>
      <c r="T8" s="745"/>
      <c r="U8" s="745"/>
      <c r="V8" s="745">
        <v>14</v>
      </c>
      <c r="W8" s="745"/>
      <c r="X8" s="745"/>
      <c r="Y8" s="745"/>
      <c r="Z8" s="745"/>
      <c r="AA8" s="745">
        <v>2</v>
      </c>
      <c r="AB8" s="745"/>
      <c r="AC8" s="745"/>
      <c r="AD8" s="745"/>
      <c r="AE8" s="746"/>
      <c r="AF8" s="747">
        <v>2</v>
      </c>
      <c r="AG8" s="748"/>
      <c r="AH8" s="748"/>
      <c r="AI8" s="748"/>
      <c r="AJ8" s="749"/>
      <c r="AK8" s="750" t="s">
        <v>534</v>
      </c>
      <c r="AL8" s="751"/>
      <c r="AM8" s="751"/>
      <c r="AN8" s="751"/>
      <c r="AO8" s="751"/>
      <c r="AP8" s="751" t="s">
        <v>534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4</v>
      </c>
      <c r="R9" s="745"/>
      <c r="S9" s="745"/>
      <c r="T9" s="745"/>
      <c r="U9" s="745"/>
      <c r="V9" s="745">
        <v>3</v>
      </c>
      <c r="W9" s="745"/>
      <c r="X9" s="745"/>
      <c r="Y9" s="745"/>
      <c r="Z9" s="745"/>
      <c r="AA9" s="745">
        <v>1</v>
      </c>
      <c r="AB9" s="745"/>
      <c r="AC9" s="745"/>
      <c r="AD9" s="745"/>
      <c r="AE9" s="746"/>
      <c r="AF9" s="747">
        <v>1</v>
      </c>
      <c r="AG9" s="748"/>
      <c r="AH9" s="748"/>
      <c r="AI9" s="748"/>
      <c r="AJ9" s="749"/>
      <c r="AK9" s="750" t="s">
        <v>534</v>
      </c>
      <c r="AL9" s="751"/>
      <c r="AM9" s="751"/>
      <c r="AN9" s="751"/>
      <c r="AO9" s="751"/>
      <c r="AP9" s="751" t="s">
        <v>534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34</v>
      </c>
      <c r="R10" s="745"/>
      <c r="S10" s="745"/>
      <c r="T10" s="745"/>
      <c r="U10" s="745"/>
      <c r="V10" s="745">
        <v>30</v>
      </c>
      <c r="W10" s="745"/>
      <c r="X10" s="745"/>
      <c r="Y10" s="745"/>
      <c r="Z10" s="745"/>
      <c r="AA10" s="745">
        <v>4</v>
      </c>
      <c r="AB10" s="745"/>
      <c r="AC10" s="745"/>
      <c r="AD10" s="745"/>
      <c r="AE10" s="746"/>
      <c r="AF10" s="747">
        <v>4</v>
      </c>
      <c r="AG10" s="748"/>
      <c r="AH10" s="748"/>
      <c r="AI10" s="748"/>
      <c r="AJ10" s="749"/>
      <c r="AK10" s="750" t="s">
        <v>534</v>
      </c>
      <c r="AL10" s="751"/>
      <c r="AM10" s="751"/>
      <c r="AN10" s="751"/>
      <c r="AO10" s="751"/>
      <c r="AP10" s="751" t="s">
        <v>534</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7518</v>
      </c>
      <c r="R23" s="780"/>
      <c r="S23" s="780"/>
      <c r="T23" s="780"/>
      <c r="U23" s="780"/>
      <c r="V23" s="780">
        <v>7244</v>
      </c>
      <c r="W23" s="780"/>
      <c r="X23" s="780"/>
      <c r="Y23" s="780"/>
      <c r="Z23" s="780"/>
      <c r="AA23" s="780">
        <v>274</v>
      </c>
      <c r="AB23" s="780"/>
      <c r="AC23" s="780"/>
      <c r="AD23" s="780"/>
      <c r="AE23" s="781"/>
      <c r="AF23" s="782">
        <v>245</v>
      </c>
      <c r="AG23" s="780"/>
      <c r="AH23" s="780"/>
      <c r="AI23" s="780"/>
      <c r="AJ23" s="783"/>
      <c r="AK23" s="784"/>
      <c r="AL23" s="785"/>
      <c r="AM23" s="785"/>
      <c r="AN23" s="785"/>
      <c r="AO23" s="785"/>
      <c r="AP23" s="780">
        <v>11459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1367</v>
      </c>
      <c r="R28" s="809"/>
      <c r="S28" s="809"/>
      <c r="T28" s="809"/>
      <c r="U28" s="809"/>
      <c r="V28" s="809">
        <v>1299</v>
      </c>
      <c r="W28" s="809"/>
      <c r="X28" s="809"/>
      <c r="Y28" s="809"/>
      <c r="Z28" s="809"/>
      <c r="AA28" s="809">
        <v>68</v>
      </c>
      <c r="AB28" s="809"/>
      <c r="AC28" s="809"/>
      <c r="AD28" s="809"/>
      <c r="AE28" s="810"/>
      <c r="AF28" s="811">
        <v>68</v>
      </c>
      <c r="AG28" s="809"/>
      <c r="AH28" s="809"/>
      <c r="AI28" s="809"/>
      <c r="AJ28" s="812"/>
      <c r="AK28" s="813">
        <v>164</v>
      </c>
      <c r="AL28" s="804"/>
      <c r="AM28" s="804"/>
      <c r="AN28" s="804"/>
      <c r="AO28" s="804"/>
      <c r="AP28" s="804" t="s">
        <v>534</v>
      </c>
      <c r="AQ28" s="804"/>
      <c r="AR28" s="804"/>
      <c r="AS28" s="804"/>
      <c r="AT28" s="804"/>
      <c r="AU28" s="804" t="s">
        <v>534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1532</v>
      </c>
      <c r="R29" s="745"/>
      <c r="S29" s="745"/>
      <c r="T29" s="745"/>
      <c r="U29" s="745"/>
      <c r="V29" s="745">
        <v>1497</v>
      </c>
      <c r="W29" s="745"/>
      <c r="X29" s="745"/>
      <c r="Y29" s="745"/>
      <c r="Z29" s="745"/>
      <c r="AA29" s="745">
        <v>35</v>
      </c>
      <c r="AB29" s="745"/>
      <c r="AC29" s="745"/>
      <c r="AD29" s="745"/>
      <c r="AE29" s="746"/>
      <c r="AF29" s="747">
        <v>35</v>
      </c>
      <c r="AG29" s="748"/>
      <c r="AH29" s="748"/>
      <c r="AI29" s="748"/>
      <c r="AJ29" s="749"/>
      <c r="AK29" s="816">
        <v>230</v>
      </c>
      <c r="AL29" s="817"/>
      <c r="AM29" s="817"/>
      <c r="AN29" s="817"/>
      <c r="AO29" s="817"/>
      <c r="AP29" s="817" t="s">
        <v>534</v>
      </c>
      <c r="AQ29" s="817"/>
      <c r="AR29" s="817"/>
      <c r="AS29" s="817"/>
      <c r="AT29" s="817"/>
      <c r="AU29" s="817" t="s">
        <v>534</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167</v>
      </c>
      <c r="R30" s="745"/>
      <c r="S30" s="745"/>
      <c r="T30" s="745"/>
      <c r="U30" s="745"/>
      <c r="V30" s="745">
        <v>166</v>
      </c>
      <c r="W30" s="745"/>
      <c r="X30" s="745"/>
      <c r="Y30" s="745"/>
      <c r="Z30" s="745"/>
      <c r="AA30" s="745">
        <v>2</v>
      </c>
      <c r="AB30" s="745"/>
      <c r="AC30" s="745"/>
      <c r="AD30" s="745"/>
      <c r="AE30" s="746"/>
      <c r="AF30" s="747">
        <v>2</v>
      </c>
      <c r="AG30" s="748"/>
      <c r="AH30" s="748"/>
      <c r="AI30" s="748"/>
      <c r="AJ30" s="749"/>
      <c r="AK30" s="816">
        <v>48</v>
      </c>
      <c r="AL30" s="817"/>
      <c r="AM30" s="817"/>
      <c r="AN30" s="817"/>
      <c r="AO30" s="817"/>
      <c r="AP30" s="817" t="s">
        <v>535</v>
      </c>
      <c r="AQ30" s="817"/>
      <c r="AR30" s="817"/>
      <c r="AS30" s="817"/>
      <c r="AT30" s="817"/>
      <c r="AU30" s="817" t="s">
        <v>535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505</v>
      </c>
      <c r="R31" s="745"/>
      <c r="S31" s="745"/>
      <c r="T31" s="745"/>
      <c r="U31" s="745"/>
      <c r="V31" s="745">
        <v>495</v>
      </c>
      <c r="W31" s="745"/>
      <c r="X31" s="745"/>
      <c r="Y31" s="745"/>
      <c r="Z31" s="745"/>
      <c r="AA31" s="745">
        <v>10</v>
      </c>
      <c r="AB31" s="745"/>
      <c r="AC31" s="745"/>
      <c r="AD31" s="745"/>
      <c r="AE31" s="746"/>
      <c r="AF31" s="747">
        <v>10</v>
      </c>
      <c r="AG31" s="748"/>
      <c r="AH31" s="748"/>
      <c r="AI31" s="748"/>
      <c r="AJ31" s="749"/>
      <c r="AK31" s="816">
        <v>100</v>
      </c>
      <c r="AL31" s="817"/>
      <c r="AM31" s="817"/>
      <c r="AN31" s="817"/>
      <c r="AO31" s="817"/>
      <c r="AP31" s="817">
        <v>988</v>
      </c>
      <c r="AQ31" s="817"/>
      <c r="AR31" s="817"/>
      <c r="AS31" s="817"/>
      <c r="AT31" s="817"/>
      <c r="AU31" s="817">
        <v>606</v>
      </c>
      <c r="AV31" s="817"/>
      <c r="AW31" s="817"/>
      <c r="AX31" s="817"/>
      <c r="AY31" s="817"/>
      <c r="AZ31" s="818"/>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84</v>
      </c>
      <c r="R32" s="745"/>
      <c r="S32" s="745"/>
      <c r="T32" s="745"/>
      <c r="U32" s="745"/>
      <c r="V32" s="745">
        <v>81</v>
      </c>
      <c r="W32" s="745"/>
      <c r="X32" s="745"/>
      <c r="Y32" s="745"/>
      <c r="Z32" s="745"/>
      <c r="AA32" s="745">
        <v>2</v>
      </c>
      <c r="AB32" s="745"/>
      <c r="AC32" s="745"/>
      <c r="AD32" s="745"/>
      <c r="AE32" s="746"/>
      <c r="AF32" s="747">
        <v>2</v>
      </c>
      <c r="AG32" s="748"/>
      <c r="AH32" s="748"/>
      <c r="AI32" s="748"/>
      <c r="AJ32" s="749"/>
      <c r="AK32" s="816">
        <v>22</v>
      </c>
      <c r="AL32" s="817"/>
      <c r="AM32" s="817"/>
      <c r="AN32" s="817"/>
      <c r="AO32" s="817"/>
      <c r="AP32" s="817" t="s">
        <v>536</v>
      </c>
      <c r="AQ32" s="817"/>
      <c r="AR32" s="817"/>
      <c r="AS32" s="817"/>
      <c r="AT32" s="817"/>
      <c r="AU32" s="817" t="s">
        <v>536</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146</v>
      </c>
      <c r="R33" s="745"/>
      <c r="S33" s="745"/>
      <c r="T33" s="745"/>
      <c r="U33" s="745"/>
      <c r="V33" s="745">
        <v>132</v>
      </c>
      <c r="W33" s="745"/>
      <c r="X33" s="745"/>
      <c r="Y33" s="745"/>
      <c r="Z33" s="745"/>
      <c r="AA33" s="745">
        <v>13</v>
      </c>
      <c r="AB33" s="745"/>
      <c r="AC33" s="745"/>
      <c r="AD33" s="745"/>
      <c r="AE33" s="746"/>
      <c r="AF33" s="747">
        <v>13</v>
      </c>
      <c r="AG33" s="748"/>
      <c r="AH33" s="748"/>
      <c r="AI33" s="748"/>
      <c r="AJ33" s="749"/>
      <c r="AK33" s="816">
        <v>68</v>
      </c>
      <c r="AL33" s="817"/>
      <c r="AM33" s="817"/>
      <c r="AN33" s="817"/>
      <c r="AO33" s="817"/>
      <c r="AP33" s="817">
        <v>1195</v>
      </c>
      <c r="AQ33" s="817"/>
      <c r="AR33" s="817"/>
      <c r="AS33" s="817"/>
      <c r="AT33" s="817"/>
      <c r="AU33" s="817">
        <v>1031</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42</v>
      </c>
      <c r="R34" s="745"/>
      <c r="S34" s="745"/>
      <c r="T34" s="745"/>
      <c r="U34" s="745"/>
      <c r="V34" s="745">
        <v>39</v>
      </c>
      <c r="W34" s="745"/>
      <c r="X34" s="745"/>
      <c r="Y34" s="745"/>
      <c r="Z34" s="745"/>
      <c r="AA34" s="745">
        <v>3</v>
      </c>
      <c r="AB34" s="745"/>
      <c r="AC34" s="745"/>
      <c r="AD34" s="745"/>
      <c r="AE34" s="746"/>
      <c r="AF34" s="747">
        <v>3</v>
      </c>
      <c r="AG34" s="748"/>
      <c r="AH34" s="748"/>
      <c r="AI34" s="748"/>
      <c r="AJ34" s="749"/>
      <c r="AK34" s="816">
        <v>31</v>
      </c>
      <c r="AL34" s="817"/>
      <c r="AM34" s="817"/>
      <c r="AN34" s="817"/>
      <c r="AO34" s="817"/>
      <c r="AP34" s="817">
        <v>221</v>
      </c>
      <c r="AQ34" s="817"/>
      <c r="AR34" s="817"/>
      <c r="AS34" s="817"/>
      <c r="AT34" s="817"/>
      <c r="AU34" s="817">
        <v>202</v>
      </c>
      <c r="AV34" s="817"/>
      <c r="AW34" s="817"/>
      <c r="AX34" s="817"/>
      <c r="AY34" s="817"/>
      <c r="AZ34" s="818"/>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57</v>
      </c>
      <c r="R35" s="745"/>
      <c r="S35" s="745"/>
      <c r="T35" s="745"/>
      <c r="U35" s="745"/>
      <c r="V35" s="745">
        <v>52</v>
      </c>
      <c r="W35" s="745"/>
      <c r="X35" s="745"/>
      <c r="Y35" s="745"/>
      <c r="Z35" s="745"/>
      <c r="AA35" s="745">
        <v>4</v>
      </c>
      <c r="AB35" s="745"/>
      <c r="AC35" s="745"/>
      <c r="AD35" s="745"/>
      <c r="AE35" s="746"/>
      <c r="AF35" s="747">
        <v>4</v>
      </c>
      <c r="AG35" s="748"/>
      <c r="AH35" s="748"/>
      <c r="AI35" s="748"/>
      <c r="AJ35" s="749"/>
      <c r="AK35" s="816">
        <v>39</v>
      </c>
      <c r="AL35" s="817"/>
      <c r="AM35" s="817"/>
      <c r="AN35" s="817"/>
      <c r="AO35" s="817"/>
      <c r="AP35" s="817">
        <v>366</v>
      </c>
      <c r="AQ35" s="817"/>
      <c r="AR35" s="817"/>
      <c r="AS35" s="817"/>
      <c r="AT35" s="817"/>
      <c r="AU35" s="817">
        <v>332</v>
      </c>
      <c r="AV35" s="817"/>
      <c r="AW35" s="817"/>
      <c r="AX35" s="817"/>
      <c r="AY35" s="817"/>
      <c r="AZ35" s="818"/>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139</v>
      </c>
      <c r="AG63" s="828"/>
      <c r="AH63" s="828"/>
      <c r="AI63" s="828"/>
      <c r="AJ63" s="829"/>
      <c r="AK63" s="830"/>
      <c r="AL63" s="825"/>
      <c r="AM63" s="825"/>
      <c r="AN63" s="825"/>
      <c r="AO63" s="825"/>
      <c r="AP63" s="828">
        <v>2770</v>
      </c>
      <c r="AQ63" s="828"/>
      <c r="AR63" s="828"/>
      <c r="AS63" s="828"/>
      <c r="AT63" s="828"/>
      <c r="AU63" s="828">
        <v>2171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3928</v>
      </c>
      <c r="R68" s="852"/>
      <c r="S68" s="852"/>
      <c r="T68" s="852"/>
      <c r="U68" s="852"/>
      <c r="V68" s="852">
        <v>3475</v>
      </c>
      <c r="W68" s="852"/>
      <c r="X68" s="852"/>
      <c r="Y68" s="852"/>
      <c r="Z68" s="852"/>
      <c r="AA68" s="852">
        <v>453</v>
      </c>
      <c r="AB68" s="852"/>
      <c r="AC68" s="852"/>
      <c r="AD68" s="852"/>
      <c r="AE68" s="852"/>
      <c r="AF68" s="852">
        <v>453</v>
      </c>
      <c r="AG68" s="852"/>
      <c r="AH68" s="852"/>
      <c r="AI68" s="852"/>
      <c r="AJ68" s="852"/>
      <c r="AK68" s="852" t="s">
        <v>539</v>
      </c>
      <c r="AL68" s="852"/>
      <c r="AM68" s="852"/>
      <c r="AN68" s="852"/>
      <c r="AO68" s="852"/>
      <c r="AP68" s="852">
        <v>2759</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8434</v>
      </c>
      <c r="R69" s="817"/>
      <c r="S69" s="817"/>
      <c r="T69" s="817"/>
      <c r="U69" s="817"/>
      <c r="V69" s="817">
        <v>7892</v>
      </c>
      <c r="W69" s="817"/>
      <c r="X69" s="817"/>
      <c r="Y69" s="817"/>
      <c r="Z69" s="817"/>
      <c r="AA69" s="817">
        <v>542</v>
      </c>
      <c r="AB69" s="817"/>
      <c r="AC69" s="817"/>
      <c r="AD69" s="817"/>
      <c r="AE69" s="817"/>
      <c r="AF69" s="817">
        <v>542</v>
      </c>
      <c r="AG69" s="817"/>
      <c r="AH69" s="817"/>
      <c r="AI69" s="817"/>
      <c r="AJ69" s="817"/>
      <c r="AK69" s="817" t="s">
        <v>539</v>
      </c>
      <c r="AL69" s="817"/>
      <c r="AM69" s="817"/>
      <c r="AN69" s="817"/>
      <c r="AO69" s="817"/>
      <c r="AP69" s="817" t="s">
        <v>540</v>
      </c>
      <c r="AQ69" s="817"/>
      <c r="AR69" s="817"/>
      <c r="AS69" s="817"/>
      <c r="AT69" s="817"/>
      <c r="AU69" s="817" t="s">
        <v>539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956</v>
      </c>
      <c r="R70" s="817"/>
      <c r="S70" s="817"/>
      <c r="T70" s="817"/>
      <c r="U70" s="817"/>
      <c r="V70" s="817">
        <v>955</v>
      </c>
      <c r="W70" s="817"/>
      <c r="X70" s="817"/>
      <c r="Y70" s="817"/>
      <c r="Z70" s="817"/>
      <c r="AA70" s="817">
        <v>0</v>
      </c>
      <c r="AB70" s="817"/>
      <c r="AC70" s="817"/>
      <c r="AD70" s="817"/>
      <c r="AE70" s="817"/>
      <c r="AF70" s="817">
        <v>0</v>
      </c>
      <c r="AG70" s="817"/>
      <c r="AH70" s="817"/>
      <c r="AI70" s="817"/>
      <c r="AJ70" s="817"/>
      <c r="AK70" s="817">
        <v>29</v>
      </c>
      <c r="AL70" s="817"/>
      <c r="AM70" s="817"/>
      <c r="AN70" s="817"/>
      <c r="AO70" s="817"/>
      <c r="AP70" s="817" t="s">
        <v>543</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369255</v>
      </c>
      <c r="R71" s="817"/>
      <c r="S71" s="817"/>
      <c r="T71" s="817"/>
      <c r="U71" s="817"/>
      <c r="V71" s="817">
        <v>362363</v>
      </c>
      <c r="W71" s="817"/>
      <c r="X71" s="817"/>
      <c r="Y71" s="817"/>
      <c r="Z71" s="817"/>
      <c r="AA71" s="817">
        <v>6892</v>
      </c>
      <c r="AB71" s="817"/>
      <c r="AC71" s="817"/>
      <c r="AD71" s="817"/>
      <c r="AE71" s="817"/>
      <c r="AF71" s="817">
        <v>6892</v>
      </c>
      <c r="AG71" s="817"/>
      <c r="AH71" s="817"/>
      <c r="AI71" s="817"/>
      <c r="AJ71" s="817"/>
      <c r="AK71" s="817">
        <v>2605</v>
      </c>
      <c r="AL71" s="817"/>
      <c r="AM71" s="817"/>
      <c r="AN71" s="817"/>
      <c r="AO71" s="817"/>
      <c r="AP71" s="817" t="s">
        <v>539</v>
      </c>
      <c r="AQ71" s="817"/>
      <c r="AR71" s="817"/>
      <c r="AS71" s="817"/>
      <c r="AT71" s="817"/>
      <c r="AU71" s="817" t="s">
        <v>539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7887</v>
      </c>
      <c r="AG88" s="828"/>
      <c r="AH88" s="828"/>
      <c r="AI88" s="828"/>
      <c r="AJ88" s="828"/>
      <c r="AK88" s="825"/>
      <c r="AL88" s="825"/>
      <c r="AM88" s="825"/>
      <c r="AN88" s="825"/>
      <c r="AO88" s="825"/>
      <c r="AP88" s="828">
        <v>2759</v>
      </c>
      <c r="AQ88" s="828"/>
      <c r="AR88" s="828"/>
      <c r="AS88" s="828"/>
      <c r="AT88" s="828"/>
      <c r="AU88" s="828" t="s">
        <v>547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v>
      </c>
      <c r="CS102" s="836"/>
      <c r="CT102" s="836"/>
      <c r="CU102" s="836"/>
      <c r="CV102" s="879"/>
      <c r="CW102" s="878">
        <v>19</v>
      </c>
      <c r="CX102" s="836"/>
      <c r="CY102" s="836"/>
      <c r="CZ102" s="836"/>
      <c r="DA102" s="879"/>
      <c r="DB102" s="878" t="s">
        <v>547</v>
      </c>
      <c r="DC102" s="836"/>
      <c r="DD102" s="836"/>
      <c r="DE102" s="836"/>
      <c r="DF102" s="879"/>
      <c r="DG102" s="878" t="s">
        <v>547</v>
      </c>
      <c r="DH102" s="836"/>
      <c r="DI102" s="836"/>
      <c r="DJ102" s="836"/>
      <c r="DK102" s="879"/>
      <c r="DL102" s="878" t="s">
        <v>547</v>
      </c>
      <c r="DM102" s="836"/>
      <c r="DN102" s="836"/>
      <c r="DO102" s="836"/>
      <c r="DP102" s="879"/>
      <c r="DQ102" s="878" t="s">
        <v>547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286</v>
      </c>
      <c r="AG109" s="881"/>
      <c r="AH109" s="881"/>
      <c r="AI109" s="881"/>
      <c r="AJ109" s="882"/>
      <c r="AK109" s="880" t="s">
        <v>285</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286</v>
      </c>
      <c r="BW109" s="881"/>
      <c r="BX109" s="881"/>
      <c r="BY109" s="881"/>
      <c r="BZ109" s="882"/>
      <c r="CA109" s="880" t="s">
        <v>285</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286</v>
      </c>
      <c r="DM109" s="881"/>
      <c r="DN109" s="881"/>
      <c r="DO109" s="881"/>
      <c r="DP109" s="882"/>
      <c r="DQ109" s="880" t="s">
        <v>285</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1739734</v>
      </c>
      <c r="AB110" s="888"/>
      <c r="AC110" s="888"/>
      <c r="AD110" s="888"/>
      <c r="AE110" s="889"/>
      <c r="AF110" s="890">
        <v>1730707</v>
      </c>
      <c r="AG110" s="888"/>
      <c r="AH110" s="888"/>
      <c r="AI110" s="888"/>
      <c r="AJ110" s="889"/>
      <c r="AK110" s="890">
        <v>1709181</v>
      </c>
      <c r="AL110" s="888"/>
      <c r="AM110" s="888"/>
      <c r="AN110" s="888"/>
      <c r="AO110" s="889"/>
      <c r="AP110" s="891">
        <v>50.3</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12692690</v>
      </c>
      <c r="BR110" s="925"/>
      <c r="BS110" s="925"/>
      <c r="BT110" s="925"/>
      <c r="BU110" s="925"/>
      <c r="BV110" s="925">
        <v>12035293</v>
      </c>
      <c r="BW110" s="925"/>
      <c r="BX110" s="925"/>
      <c r="BY110" s="925"/>
      <c r="BZ110" s="925"/>
      <c r="CA110" s="925">
        <v>11459253</v>
      </c>
      <c r="CB110" s="925"/>
      <c r="CC110" s="925"/>
      <c r="CD110" s="925"/>
      <c r="CE110" s="925"/>
      <c r="CF110" s="939">
        <v>337</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2323999</v>
      </c>
      <c r="BR112" s="918"/>
      <c r="BS112" s="918"/>
      <c r="BT112" s="918"/>
      <c r="BU112" s="918"/>
      <c r="BV112" s="918">
        <v>2302049</v>
      </c>
      <c r="BW112" s="918"/>
      <c r="BX112" s="918"/>
      <c r="BY112" s="918"/>
      <c r="BZ112" s="918"/>
      <c r="CA112" s="918">
        <v>2171347</v>
      </c>
      <c r="CB112" s="918"/>
      <c r="CC112" s="918"/>
      <c r="CD112" s="918"/>
      <c r="CE112" s="918"/>
      <c r="CF112" s="912">
        <v>63.9</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118110</v>
      </c>
      <c r="AB113" s="932"/>
      <c r="AC113" s="932"/>
      <c r="AD113" s="932"/>
      <c r="AE113" s="933"/>
      <c r="AF113" s="934">
        <v>117929</v>
      </c>
      <c r="AG113" s="932"/>
      <c r="AH113" s="932"/>
      <c r="AI113" s="932"/>
      <c r="AJ113" s="933"/>
      <c r="AK113" s="934">
        <v>118878</v>
      </c>
      <c r="AL113" s="932"/>
      <c r="AM113" s="932"/>
      <c r="AN113" s="932"/>
      <c r="AO113" s="933"/>
      <c r="AP113" s="935">
        <v>3.5</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57601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1232629</v>
      </c>
      <c r="BR114" s="918"/>
      <c r="BS114" s="918"/>
      <c r="BT114" s="918"/>
      <c r="BU114" s="918"/>
      <c r="BV114" s="918">
        <v>1254165</v>
      </c>
      <c r="BW114" s="918"/>
      <c r="BX114" s="918"/>
      <c r="BY114" s="918"/>
      <c r="BZ114" s="918"/>
      <c r="CA114" s="918">
        <v>1125184</v>
      </c>
      <c r="CB114" s="918"/>
      <c r="CC114" s="918"/>
      <c r="CD114" s="918"/>
      <c r="CE114" s="918"/>
      <c r="CF114" s="912">
        <v>33.1</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1496</v>
      </c>
      <c r="AB115" s="932"/>
      <c r="AC115" s="932"/>
      <c r="AD115" s="932"/>
      <c r="AE115" s="933"/>
      <c r="AF115" s="934">
        <v>1204</v>
      </c>
      <c r="AG115" s="932"/>
      <c r="AH115" s="932"/>
      <c r="AI115" s="932"/>
      <c r="AJ115" s="933"/>
      <c r="AK115" s="934">
        <v>947</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58</v>
      </c>
      <c r="AB116" s="957"/>
      <c r="AC116" s="957"/>
      <c r="AD116" s="957"/>
      <c r="AE116" s="958"/>
      <c r="AF116" s="959">
        <v>15</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1916999</v>
      </c>
      <c r="AB117" s="964"/>
      <c r="AC117" s="964"/>
      <c r="AD117" s="964"/>
      <c r="AE117" s="965"/>
      <c r="AF117" s="963">
        <v>1849855</v>
      </c>
      <c r="AG117" s="964"/>
      <c r="AH117" s="964"/>
      <c r="AI117" s="964"/>
      <c r="AJ117" s="965"/>
      <c r="AK117" s="963">
        <v>1829006</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286</v>
      </c>
      <c r="AG118" s="881"/>
      <c r="AH118" s="881"/>
      <c r="AI118" s="881"/>
      <c r="AJ118" s="882"/>
      <c r="AK118" s="880" t="s">
        <v>285</v>
      </c>
      <c r="AL118" s="881"/>
      <c r="AM118" s="881"/>
      <c r="AN118" s="881"/>
      <c r="AO118" s="882"/>
      <c r="AP118" s="988" t="s">
        <v>406</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434</v>
      </c>
      <c r="BP118" s="992"/>
      <c r="BQ118" s="983">
        <v>16249318</v>
      </c>
      <c r="BR118" s="984"/>
      <c r="BS118" s="984"/>
      <c r="BT118" s="984"/>
      <c r="BU118" s="984"/>
      <c r="BV118" s="984">
        <v>15591507</v>
      </c>
      <c r="BW118" s="984"/>
      <c r="BX118" s="984"/>
      <c r="BY118" s="984"/>
      <c r="BZ118" s="984"/>
      <c r="CA118" s="984">
        <v>14755784</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4210367</v>
      </c>
      <c r="BR119" s="925"/>
      <c r="BS119" s="925"/>
      <c r="BT119" s="925"/>
      <c r="BU119" s="925"/>
      <c r="BV119" s="925">
        <v>4165830</v>
      </c>
      <c r="BW119" s="925"/>
      <c r="BX119" s="925"/>
      <c r="BY119" s="925"/>
      <c r="BZ119" s="925"/>
      <c r="CA119" s="925">
        <v>4632043</v>
      </c>
      <c r="CB119" s="925"/>
      <c r="CC119" s="925"/>
      <c r="CD119" s="925"/>
      <c r="CE119" s="925"/>
      <c r="CF119" s="939">
        <v>136.19999999999999</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152208</v>
      </c>
      <c r="BR120" s="918"/>
      <c r="BS120" s="918"/>
      <c r="BT120" s="918"/>
      <c r="BU120" s="918"/>
      <c r="BV120" s="918">
        <v>103309</v>
      </c>
      <c r="BW120" s="918"/>
      <c r="BX120" s="918"/>
      <c r="BY120" s="918"/>
      <c r="BZ120" s="918"/>
      <c r="CA120" s="918">
        <v>93848</v>
      </c>
      <c r="CB120" s="918"/>
      <c r="CC120" s="918"/>
      <c r="CD120" s="918"/>
      <c r="CE120" s="918"/>
      <c r="CF120" s="912">
        <v>2.8</v>
      </c>
      <c r="CG120" s="913"/>
      <c r="CH120" s="913"/>
      <c r="CI120" s="913"/>
      <c r="CJ120" s="913"/>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1016072</v>
      </c>
      <c r="DH120" s="925"/>
      <c r="DI120" s="925"/>
      <c r="DJ120" s="925"/>
      <c r="DK120" s="925"/>
      <c r="DL120" s="925">
        <v>1077380</v>
      </c>
      <c r="DM120" s="925"/>
      <c r="DN120" s="925"/>
      <c r="DO120" s="925"/>
      <c r="DP120" s="925"/>
      <c r="DQ120" s="925">
        <v>1031285</v>
      </c>
      <c r="DR120" s="925"/>
      <c r="DS120" s="925"/>
      <c r="DT120" s="925"/>
      <c r="DU120" s="925"/>
      <c r="DV120" s="926">
        <v>30.3</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10863839</v>
      </c>
      <c r="BR121" s="984"/>
      <c r="BS121" s="984"/>
      <c r="BT121" s="984"/>
      <c r="BU121" s="984"/>
      <c r="BV121" s="984">
        <v>10809119</v>
      </c>
      <c r="BW121" s="984"/>
      <c r="BX121" s="984"/>
      <c r="BY121" s="984"/>
      <c r="BZ121" s="984"/>
      <c r="CA121" s="984">
        <v>10162353</v>
      </c>
      <c r="CB121" s="984"/>
      <c r="CC121" s="984"/>
      <c r="CD121" s="984"/>
      <c r="CE121" s="984"/>
      <c r="CF121" s="1022">
        <v>298.8</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704718</v>
      </c>
      <c r="DH121" s="918"/>
      <c r="DI121" s="918"/>
      <c r="DJ121" s="918"/>
      <c r="DK121" s="918"/>
      <c r="DL121" s="918">
        <v>662442</v>
      </c>
      <c r="DM121" s="918"/>
      <c r="DN121" s="918"/>
      <c r="DO121" s="918"/>
      <c r="DP121" s="918"/>
      <c r="DQ121" s="918">
        <v>605530</v>
      </c>
      <c r="DR121" s="918"/>
      <c r="DS121" s="918"/>
      <c r="DT121" s="918"/>
      <c r="DU121" s="918"/>
      <c r="DV121" s="919">
        <v>17.8</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15226414</v>
      </c>
      <c r="BR122" s="1033"/>
      <c r="BS122" s="1033"/>
      <c r="BT122" s="1033"/>
      <c r="BU122" s="1033"/>
      <c r="BV122" s="1033">
        <v>15078258</v>
      </c>
      <c r="BW122" s="1033"/>
      <c r="BX122" s="1033"/>
      <c r="BY122" s="1033"/>
      <c r="BZ122" s="1033"/>
      <c r="CA122" s="1033">
        <v>14888244</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374177</v>
      </c>
      <c r="DH122" s="918"/>
      <c r="DI122" s="918"/>
      <c r="DJ122" s="918"/>
      <c r="DK122" s="918"/>
      <c r="DL122" s="918">
        <v>350310</v>
      </c>
      <c r="DM122" s="918"/>
      <c r="DN122" s="918"/>
      <c r="DO122" s="918"/>
      <c r="DP122" s="918"/>
      <c r="DQ122" s="918">
        <v>332414</v>
      </c>
      <c r="DR122" s="918"/>
      <c r="DS122" s="918"/>
      <c r="DT122" s="918"/>
      <c r="DU122" s="918"/>
      <c r="DV122" s="919">
        <v>9.8000000000000007</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28.9</v>
      </c>
      <c r="BR123" s="1025"/>
      <c r="BS123" s="1025"/>
      <c r="BT123" s="1025"/>
      <c r="BU123" s="1025"/>
      <c r="BV123" s="1025">
        <v>14.8</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229032</v>
      </c>
      <c r="DH123" s="957"/>
      <c r="DI123" s="957"/>
      <c r="DJ123" s="957"/>
      <c r="DK123" s="958"/>
      <c r="DL123" s="959">
        <v>211917</v>
      </c>
      <c r="DM123" s="957"/>
      <c r="DN123" s="957"/>
      <c r="DO123" s="957"/>
      <c r="DP123" s="958"/>
      <c r="DQ123" s="959">
        <v>202118</v>
      </c>
      <c r="DR123" s="957"/>
      <c r="DS123" s="957"/>
      <c r="DT123" s="957"/>
      <c r="DU123" s="958"/>
      <c r="DV123" s="960">
        <v>5.9</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1496</v>
      </c>
      <c r="AB127" s="957"/>
      <c r="AC127" s="957"/>
      <c r="AD127" s="957"/>
      <c r="AE127" s="958"/>
      <c r="AF127" s="959">
        <v>1204</v>
      </c>
      <c r="AG127" s="957"/>
      <c r="AH127" s="957"/>
      <c r="AI127" s="957"/>
      <c r="AJ127" s="958"/>
      <c r="AK127" s="959">
        <v>947</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27035</v>
      </c>
      <c r="AB128" s="1088"/>
      <c r="AC128" s="1088"/>
      <c r="AD128" s="1088"/>
      <c r="AE128" s="1089"/>
      <c r="AF128" s="1090">
        <v>37090</v>
      </c>
      <c r="AG128" s="1088"/>
      <c r="AH128" s="1088"/>
      <c r="AI128" s="1088"/>
      <c r="AJ128" s="1089"/>
      <c r="AK128" s="1090">
        <v>13952</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4886361</v>
      </c>
      <c r="AB129" s="957"/>
      <c r="AC129" s="957"/>
      <c r="AD129" s="957"/>
      <c r="AE129" s="958"/>
      <c r="AF129" s="959">
        <v>4828169</v>
      </c>
      <c r="AG129" s="957"/>
      <c r="AH129" s="957"/>
      <c r="AI129" s="957"/>
      <c r="AJ129" s="958"/>
      <c r="AK129" s="959">
        <v>4795176</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13.4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1351506</v>
      </c>
      <c r="AB130" s="957"/>
      <c r="AC130" s="957"/>
      <c r="AD130" s="957"/>
      <c r="AE130" s="958"/>
      <c r="AF130" s="959">
        <v>1371681</v>
      </c>
      <c r="AG130" s="957"/>
      <c r="AH130" s="957"/>
      <c r="AI130" s="957"/>
      <c r="AJ130" s="958"/>
      <c r="AK130" s="959">
        <v>1394599</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3534855</v>
      </c>
      <c r="AB131" s="996"/>
      <c r="AC131" s="996"/>
      <c r="AD131" s="996"/>
      <c r="AE131" s="997"/>
      <c r="AF131" s="998">
        <v>3456488</v>
      </c>
      <c r="AG131" s="996"/>
      <c r="AH131" s="996"/>
      <c r="AI131" s="996"/>
      <c r="AJ131" s="997"/>
      <c r="AK131" s="998">
        <v>3400577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15.23281719</v>
      </c>
      <c r="AB132" s="1102"/>
      <c r="AC132" s="1102"/>
      <c r="AD132" s="1102"/>
      <c r="AE132" s="1103"/>
      <c r="AF132" s="1104">
        <v>12.761045319999999</v>
      </c>
      <c r="AG132" s="1102"/>
      <c r="AH132" s="1102"/>
      <c r="AI132" s="1102"/>
      <c r="AJ132" s="1103"/>
      <c r="AK132" s="1104">
        <v>12.36422525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15.7</v>
      </c>
      <c r="AB133" s="1109"/>
      <c r="AC133" s="1109"/>
      <c r="AD133" s="1109"/>
      <c r="AE133" s="1110"/>
      <c r="AF133" s="1108">
        <v>14.5</v>
      </c>
      <c r="AG133" s="1109"/>
      <c r="AH133" s="1109"/>
      <c r="AI133" s="1109"/>
      <c r="AJ133" s="1110"/>
      <c r="AK133" s="1108">
        <v>13.4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945356</v>
      </c>
      <c r="L9" s="264">
        <v>115189</v>
      </c>
      <c r="M9" s="265">
        <v>107860</v>
      </c>
      <c r="N9" s="266">
        <v>6.8</v>
      </c>
    </row>
    <row r="10" spans="1:16">
      <c r="A10" s="248"/>
      <c r="B10" s="244"/>
      <c r="C10" s="244"/>
      <c r="D10" s="244"/>
      <c r="E10" s="244"/>
      <c r="F10" s="244"/>
      <c r="G10" s="1117" t="s">
        <v>476</v>
      </c>
      <c r="H10" s="1118"/>
      <c r="I10" s="1118"/>
      <c r="J10" s="1119"/>
      <c r="K10" s="267">
        <v>38867</v>
      </c>
      <c r="L10" s="268">
        <v>4736</v>
      </c>
      <c r="M10" s="269">
        <v>10528</v>
      </c>
      <c r="N10" s="270">
        <v>-55</v>
      </c>
    </row>
    <row r="11" spans="1:16" ht="13.5" customHeight="1">
      <c r="A11" s="248"/>
      <c r="B11" s="244"/>
      <c r="C11" s="244"/>
      <c r="D11" s="244"/>
      <c r="E11" s="244"/>
      <c r="F11" s="244"/>
      <c r="G11" s="1117" t="s">
        <v>477</v>
      </c>
      <c r="H11" s="1118"/>
      <c r="I11" s="1118"/>
      <c r="J11" s="1119"/>
      <c r="K11" s="267">
        <v>56790</v>
      </c>
      <c r="L11" s="268">
        <v>6920</v>
      </c>
      <c r="M11" s="269">
        <v>15409</v>
      </c>
      <c r="N11" s="270">
        <v>-55.1</v>
      </c>
    </row>
    <row r="12" spans="1:16" ht="13.5" customHeight="1">
      <c r="A12" s="248"/>
      <c r="B12" s="244"/>
      <c r="C12" s="244"/>
      <c r="D12" s="244"/>
      <c r="E12" s="244"/>
      <c r="F12" s="244"/>
      <c r="G12" s="1117" t="s">
        <v>478</v>
      </c>
      <c r="H12" s="1118"/>
      <c r="I12" s="1118"/>
      <c r="J12" s="1119"/>
      <c r="K12" s="267" t="s">
        <v>479</v>
      </c>
      <c r="L12" s="268" t="s">
        <v>479</v>
      </c>
      <c r="M12" s="269">
        <v>1372</v>
      </c>
      <c r="N12" s="270" t="s">
        <v>479</v>
      </c>
    </row>
    <row r="13" spans="1:16" ht="13.5" customHeight="1">
      <c r="A13" s="248"/>
      <c r="B13" s="244"/>
      <c r="C13" s="244"/>
      <c r="D13" s="244"/>
      <c r="E13" s="244"/>
      <c r="F13" s="244"/>
      <c r="G13" s="1117" t="s">
        <v>480</v>
      </c>
      <c r="H13" s="1118"/>
      <c r="I13" s="1118"/>
      <c r="J13" s="1119"/>
      <c r="K13" s="267" t="s">
        <v>479</v>
      </c>
      <c r="L13" s="268" t="s">
        <v>479</v>
      </c>
      <c r="M13" s="269" t="s">
        <v>479</v>
      </c>
      <c r="N13" s="270" t="s">
        <v>479</v>
      </c>
    </row>
    <row r="14" spans="1:16" ht="13.5" customHeight="1">
      <c r="A14" s="248"/>
      <c r="B14" s="244"/>
      <c r="C14" s="244"/>
      <c r="D14" s="244"/>
      <c r="E14" s="244"/>
      <c r="F14" s="244"/>
      <c r="G14" s="1117" t="s">
        <v>481</v>
      </c>
      <c r="H14" s="1118"/>
      <c r="I14" s="1118"/>
      <c r="J14" s="1119"/>
      <c r="K14" s="267">
        <v>87987</v>
      </c>
      <c r="L14" s="268">
        <v>10721</v>
      </c>
      <c r="M14" s="269">
        <v>4790</v>
      </c>
      <c r="N14" s="270">
        <v>123.8</v>
      </c>
    </row>
    <row r="15" spans="1:16" ht="13.5" customHeight="1">
      <c r="A15" s="248"/>
      <c r="B15" s="244"/>
      <c r="C15" s="244"/>
      <c r="D15" s="244"/>
      <c r="E15" s="244"/>
      <c r="F15" s="244"/>
      <c r="G15" s="1117" t="s">
        <v>482</v>
      </c>
      <c r="H15" s="1118"/>
      <c r="I15" s="1118"/>
      <c r="J15" s="1119"/>
      <c r="K15" s="267">
        <v>24122</v>
      </c>
      <c r="L15" s="268">
        <v>2939</v>
      </c>
      <c r="M15" s="269">
        <v>2476</v>
      </c>
      <c r="N15" s="270">
        <v>18.7</v>
      </c>
    </row>
    <row r="16" spans="1:16">
      <c r="A16" s="248"/>
      <c r="B16" s="244"/>
      <c r="C16" s="244"/>
      <c r="D16" s="244"/>
      <c r="E16" s="244"/>
      <c r="F16" s="244"/>
      <c r="G16" s="1120" t="s">
        <v>483</v>
      </c>
      <c r="H16" s="1121"/>
      <c r="I16" s="1121"/>
      <c r="J16" s="1122"/>
      <c r="K16" s="268">
        <v>-159510</v>
      </c>
      <c r="L16" s="268">
        <v>-19436</v>
      </c>
      <c r="M16" s="269">
        <v>-12174</v>
      </c>
      <c r="N16" s="270">
        <v>59.7</v>
      </c>
    </row>
    <row r="17" spans="1:16">
      <c r="A17" s="248"/>
      <c r="B17" s="244"/>
      <c r="C17" s="244"/>
      <c r="D17" s="244"/>
      <c r="E17" s="244"/>
      <c r="F17" s="244"/>
      <c r="G17" s="1120" t="s">
        <v>170</v>
      </c>
      <c r="H17" s="1121"/>
      <c r="I17" s="1121"/>
      <c r="J17" s="1122"/>
      <c r="K17" s="268">
        <v>993612</v>
      </c>
      <c r="L17" s="268">
        <v>121069</v>
      </c>
      <c r="M17" s="269">
        <v>130260</v>
      </c>
      <c r="N17" s="270">
        <v>-7.1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11.09</v>
      </c>
      <c r="L21" s="281">
        <v>12.26</v>
      </c>
      <c r="M21" s="282">
        <v>-1.17</v>
      </c>
      <c r="N21" s="249"/>
      <c r="O21" s="283"/>
      <c r="P21" s="279"/>
    </row>
    <row r="22" spans="1:16" s="284" customFormat="1">
      <c r="A22" s="279"/>
      <c r="B22" s="249"/>
      <c r="C22" s="249"/>
      <c r="D22" s="249"/>
      <c r="E22" s="249"/>
      <c r="F22" s="249"/>
      <c r="G22" s="1112" t="s">
        <v>489</v>
      </c>
      <c r="H22" s="1113"/>
      <c r="I22" s="1113"/>
      <c r="J22" s="1114"/>
      <c r="K22" s="285">
        <v>93.4</v>
      </c>
      <c r="L22" s="286">
        <v>94.9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1709181</v>
      </c>
      <c r="L32" s="294">
        <v>208259</v>
      </c>
      <c r="M32" s="295">
        <v>71410</v>
      </c>
      <c r="N32" s="296">
        <v>191.6</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t="s">
        <v>479</v>
      </c>
      <c r="N34" s="296" t="s">
        <v>479</v>
      </c>
    </row>
    <row r="35" spans="1:16" ht="27" customHeight="1">
      <c r="A35" s="248"/>
      <c r="B35" s="244"/>
      <c r="C35" s="244"/>
      <c r="D35" s="244"/>
      <c r="E35" s="244"/>
      <c r="F35" s="244"/>
      <c r="G35" s="1128" t="s">
        <v>496</v>
      </c>
      <c r="H35" s="1129"/>
      <c r="I35" s="1129"/>
      <c r="J35" s="1130"/>
      <c r="K35" s="294">
        <v>118878</v>
      </c>
      <c r="L35" s="294">
        <v>14485</v>
      </c>
      <c r="M35" s="295">
        <v>19838</v>
      </c>
      <c r="N35" s="296">
        <v>-27</v>
      </c>
    </row>
    <row r="36" spans="1:16" ht="27" customHeight="1">
      <c r="A36" s="248"/>
      <c r="B36" s="244"/>
      <c r="C36" s="244"/>
      <c r="D36" s="244"/>
      <c r="E36" s="244"/>
      <c r="F36" s="244"/>
      <c r="G36" s="1128" t="s">
        <v>497</v>
      </c>
      <c r="H36" s="1129"/>
      <c r="I36" s="1129"/>
      <c r="J36" s="1130"/>
      <c r="K36" s="294" t="s">
        <v>479</v>
      </c>
      <c r="L36" s="294" t="s">
        <v>479</v>
      </c>
      <c r="M36" s="295">
        <v>4809</v>
      </c>
      <c r="N36" s="296" t="s">
        <v>479</v>
      </c>
    </row>
    <row r="37" spans="1:16" ht="13.5" customHeight="1">
      <c r="A37" s="248"/>
      <c r="B37" s="244"/>
      <c r="C37" s="244"/>
      <c r="D37" s="244"/>
      <c r="E37" s="244"/>
      <c r="F37" s="244"/>
      <c r="G37" s="1128" t="s">
        <v>498</v>
      </c>
      <c r="H37" s="1129"/>
      <c r="I37" s="1129"/>
      <c r="J37" s="1130"/>
      <c r="K37" s="294">
        <v>947</v>
      </c>
      <c r="L37" s="294">
        <v>115</v>
      </c>
      <c r="M37" s="295">
        <v>1747</v>
      </c>
      <c r="N37" s="296">
        <v>-93.4</v>
      </c>
    </row>
    <row r="38" spans="1:16" ht="27" customHeight="1">
      <c r="A38" s="248"/>
      <c r="B38" s="244"/>
      <c r="C38" s="244"/>
      <c r="D38" s="244"/>
      <c r="E38" s="244"/>
      <c r="F38" s="244"/>
      <c r="G38" s="1131" t="s">
        <v>499</v>
      </c>
      <c r="H38" s="1132"/>
      <c r="I38" s="1132"/>
      <c r="J38" s="1133"/>
      <c r="K38" s="297" t="s">
        <v>479</v>
      </c>
      <c r="L38" s="297" t="s">
        <v>479</v>
      </c>
      <c r="M38" s="298">
        <v>16</v>
      </c>
      <c r="N38" s="299" t="s">
        <v>479</v>
      </c>
      <c r="O38" s="293"/>
    </row>
    <row r="39" spans="1:16">
      <c r="A39" s="248"/>
      <c r="B39" s="244"/>
      <c r="C39" s="244"/>
      <c r="D39" s="244"/>
      <c r="E39" s="244"/>
      <c r="F39" s="244"/>
      <c r="G39" s="1131" t="s">
        <v>500</v>
      </c>
      <c r="H39" s="1132"/>
      <c r="I39" s="1132"/>
      <c r="J39" s="1133"/>
      <c r="K39" s="300">
        <v>-13952</v>
      </c>
      <c r="L39" s="300">
        <v>-1700</v>
      </c>
      <c r="M39" s="301">
        <v>-2838</v>
      </c>
      <c r="N39" s="302">
        <v>-40.1</v>
      </c>
      <c r="O39" s="293"/>
    </row>
    <row r="40" spans="1:16" ht="27" customHeight="1">
      <c r="A40" s="248"/>
      <c r="B40" s="244"/>
      <c r="C40" s="244"/>
      <c r="D40" s="244"/>
      <c r="E40" s="244"/>
      <c r="F40" s="244"/>
      <c r="G40" s="1128" t="s">
        <v>501</v>
      </c>
      <c r="H40" s="1129"/>
      <c r="I40" s="1129"/>
      <c r="J40" s="1130"/>
      <c r="K40" s="300">
        <v>-1394599</v>
      </c>
      <c r="L40" s="300">
        <v>-169928</v>
      </c>
      <c r="M40" s="301">
        <v>-63648</v>
      </c>
      <c r="N40" s="302">
        <v>167</v>
      </c>
      <c r="O40" s="293"/>
    </row>
    <row r="41" spans="1:16">
      <c r="A41" s="248"/>
      <c r="B41" s="244"/>
      <c r="C41" s="244"/>
      <c r="D41" s="244"/>
      <c r="E41" s="244"/>
      <c r="F41" s="244"/>
      <c r="G41" s="1134" t="s">
        <v>280</v>
      </c>
      <c r="H41" s="1135"/>
      <c r="I41" s="1135"/>
      <c r="J41" s="1136"/>
      <c r="K41" s="294">
        <v>420455</v>
      </c>
      <c r="L41" s="300">
        <v>51231</v>
      </c>
      <c r="M41" s="301">
        <v>31334</v>
      </c>
      <c r="N41" s="302">
        <v>63.5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1504596</v>
      </c>
      <c r="J51" s="320">
        <v>174730</v>
      </c>
      <c r="K51" s="321">
        <v>-16.3</v>
      </c>
      <c r="L51" s="322">
        <v>109234</v>
      </c>
      <c r="M51" s="323">
        <v>32.799999999999997</v>
      </c>
      <c r="N51" s="324">
        <v>-49.1</v>
      </c>
    </row>
    <row r="52" spans="1:14">
      <c r="A52" s="248"/>
      <c r="B52" s="244"/>
      <c r="C52" s="244"/>
      <c r="D52" s="244"/>
      <c r="E52" s="244"/>
      <c r="F52" s="244"/>
      <c r="G52" s="325"/>
      <c r="H52" s="326" t="s">
        <v>512</v>
      </c>
      <c r="I52" s="327">
        <v>1143796</v>
      </c>
      <c r="J52" s="328">
        <v>132830</v>
      </c>
      <c r="K52" s="329">
        <v>23.6</v>
      </c>
      <c r="L52" s="330">
        <v>63976</v>
      </c>
      <c r="M52" s="331">
        <v>45.4</v>
      </c>
      <c r="N52" s="332">
        <v>-21.8</v>
      </c>
    </row>
    <row r="53" spans="1:14">
      <c r="A53" s="248"/>
      <c r="B53" s="244"/>
      <c r="C53" s="244"/>
      <c r="D53" s="244"/>
      <c r="E53" s="244"/>
      <c r="F53" s="244"/>
      <c r="G53" s="310" t="s">
        <v>513</v>
      </c>
      <c r="H53" s="311"/>
      <c r="I53" s="319">
        <v>1468798</v>
      </c>
      <c r="J53" s="320">
        <v>173330</v>
      </c>
      <c r="K53" s="321">
        <v>-0.8</v>
      </c>
      <c r="L53" s="322">
        <v>121932</v>
      </c>
      <c r="M53" s="323">
        <v>11.6</v>
      </c>
      <c r="N53" s="324">
        <v>-12.4</v>
      </c>
    </row>
    <row r="54" spans="1:14">
      <c r="A54" s="248"/>
      <c r="B54" s="244"/>
      <c r="C54" s="244"/>
      <c r="D54" s="244"/>
      <c r="E54" s="244"/>
      <c r="F54" s="244"/>
      <c r="G54" s="325"/>
      <c r="H54" s="326" t="s">
        <v>512</v>
      </c>
      <c r="I54" s="327">
        <v>1075223</v>
      </c>
      <c r="J54" s="328">
        <v>126885</v>
      </c>
      <c r="K54" s="329">
        <v>-4.5</v>
      </c>
      <c r="L54" s="330">
        <v>68430</v>
      </c>
      <c r="M54" s="331">
        <v>7</v>
      </c>
      <c r="N54" s="332">
        <v>-11.5</v>
      </c>
    </row>
    <row r="55" spans="1:14">
      <c r="A55" s="248"/>
      <c r="B55" s="244"/>
      <c r="C55" s="244"/>
      <c r="D55" s="244"/>
      <c r="E55" s="244"/>
      <c r="F55" s="244"/>
      <c r="G55" s="310" t="s">
        <v>514</v>
      </c>
      <c r="H55" s="311"/>
      <c r="I55" s="319">
        <v>1130091</v>
      </c>
      <c r="J55" s="320">
        <v>136716</v>
      </c>
      <c r="K55" s="321">
        <v>-21.1</v>
      </c>
      <c r="L55" s="322">
        <v>92021</v>
      </c>
      <c r="M55" s="323">
        <v>-24.5</v>
      </c>
      <c r="N55" s="324">
        <v>3.4</v>
      </c>
    </row>
    <row r="56" spans="1:14">
      <c r="A56" s="248"/>
      <c r="B56" s="244"/>
      <c r="C56" s="244"/>
      <c r="D56" s="244"/>
      <c r="E56" s="244"/>
      <c r="F56" s="244"/>
      <c r="G56" s="325"/>
      <c r="H56" s="326" t="s">
        <v>512</v>
      </c>
      <c r="I56" s="327">
        <v>811479</v>
      </c>
      <c r="J56" s="328">
        <v>98171</v>
      </c>
      <c r="K56" s="329">
        <v>-22.6</v>
      </c>
      <c r="L56" s="330">
        <v>52579</v>
      </c>
      <c r="M56" s="331">
        <v>-23.2</v>
      </c>
      <c r="N56" s="332">
        <v>0.6</v>
      </c>
    </row>
    <row r="57" spans="1:14">
      <c r="A57" s="248"/>
      <c r="B57" s="244"/>
      <c r="C57" s="244"/>
      <c r="D57" s="244"/>
      <c r="E57" s="244"/>
      <c r="F57" s="244"/>
      <c r="G57" s="310" t="s">
        <v>515</v>
      </c>
      <c r="H57" s="311"/>
      <c r="I57" s="319">
        <v>775362</v>
      </c>
      <c r="J57" s="320">
        <v>94200</v>
      </c>
      <c r="K57" s="321">
        <v>-31.1</v>
      </c>
      <c r="L57" s="322">
        <v>94828</v>
      </c>
      <c r="M57" s="323">
        <v>3.1</v>
      </c>
      <c r="N57" s="324">
        <v>-34.200000000000003</v>
      </c>
    </row>
    <row r="58" spans="1:14">
      <c r="A58" s="248"/>
      <c r="B58" s="244"/>
      <c r="C58" s="244"/>
      <c r="D58" s="244"/>
      <c r="E58" s="244"/>
      <c r="F58" s="244"/>
      <c r="G58" s="325"/>
      <c r="H58" s="326" t="s">
        <v>512</v>
      </c>
      <c r="I58" s="327">
        <v>577706</v>
      </c>
      <c r="J58" s="328">
        <v>70187</v>
      </c>
      <c r="K58" s="329">
        <v>-28.5</v>
      </c>
      <c r="L58" s="330">
        <v>55133</v>
      </c>
      <c r="M58" s="331">
        <v>4.9000000000000004</v>
      </c>
      <c r="N58" s="332">
        <v>-33.4</v>
      </c>
    </row>
    <row r="59" spans="1:14">
      <c r="A59" s="248"/>
      <c r="B59" s="244"/>
      <c r="C59" s="244"/>
      <c r="D59" s="244"/>
      <c r="E59" s="244"/>
      <c r="F59" s="244"/>
      <c r="G59" s="310" t="s">
        <v>516</v>
      </c>
      <c r="H59" s="311"/>
      <c r="I59" s="319">
        <v>536679</v>
      </c>
      <c r="J59" s="320">
        <v>65393</v>
      </c>
      <c r="K59" s="321">
        <v>-30.6</v>
      </c>
      <c r="L59" s="322">
        <v>119674</v>
      </c>
      <c r="M59" s="323">
        <v>26.2</v>
      </c>
      <c r="N59" s="324">
        <v>-56.8</v>
      </c>
    </row>
    <row r="60" spans="1:14">
      <c r="A60" s="248"/>
      <c r="B60" s="244"/>
      <c r="C60" s="244"/>
      <c r="D60" s="244"/>
      <c r="E60" s="244"/>
      <c r="F60" s="244"/>
      <c r="G60" s="325"/>
      <c r="H60" s="326" t="s">
        <v>512</v>
      </c>
      <c r="I60" s="333">
        <v>291371</v>
      </c>
      <c r="J60" s="328">
        <v>35503</v>
      </c>
      <c r="K60" s="329">
        <v>-49.4</v>
      </c>
      <c r="L60" s="330">
        <v>57803</v>
      </c>
      <c r="M60" s="331">
        <v>4.8</v>
      </c>
      <c r="N60" s="332">
        <v>-54.2</v>
      </c>
    </row>
    <row r="61" spans="1:14">
      <c r="A61" s="248"/>
      <c r="B61" s="244"/>
      <c r="C61" s="244"/>
      <c r="D61" s="244"/>
      <c r="E61" s="244"/>
      <c r="F61" s="244"/>
      <c r="G61" s="310" t="s">
        <v>517</v>
      </c>
      <c r="H61" s="334"/>
      <c r="I61" s="335">
        <v>1083105</v>
      </c>
      <c r="J61" s="336">
        <v>128874</v>
      </c>
      <c r="K61" s="337">
        <v>-20</v>
      </c>
      <c r="L61" s="338">
        <v>107538</v>
      </c>
      <c r="M61" s="339">
        <v>9.8000000000000007</v>
      </c>
      <c r="N61" s="324">
        <v>-29.8</v>
      </c>
    </row>
    <row r="62" spans="1:14">
      <c r="A62" s="248"/>
      <c r="B62" s="244"/>
      <c r="C62" s="244"/>
      <c r="D62" s="244"/>
      <c r="E62" s="244"/>
      <c r="F62" s="244"/>
      <c r="G62" s="325"/>
      <c r="H62" s="326" t="s">
        <v>512</v>
      </c>
      <c r="I62" s="327">
        <v>779915</v>
      </c>
      <c r="J62" s="328">
        <v>92715</v>
      </c>
      <c r="K62" s="329">
        <v>-16.3</v>
      </c>
      <c r="L62" s="330">
        <v>59584</v>
      </c>
      <c r="M62" s="331">
        <v>7.8</v>
      </c>
      <c r="N62" s="332">
        <v>-24.1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30.94</v>
      </c>
      <c r="G47" s="12">
        <v>32.64</v>
      </c>
      <c r="H47" s="12">
        <v>36.119999999999997</v>
      </c>
      <c r="I47" s="12">
        <v>38.200000000000003</v>
      </c>
      <c r="J47" s="13">
        <v>48.82</v>
      </c>
    </row>
    <row r="48" spans="2:10" ht="57.75" customHeight="1">
      <c r="B48" s="14"/>
      <c r="C48" s="1139" t="s">
        <v>4</v>
      </c>
      <c r="D48" s="1139"/>
      <c r="E48" s="1140"/>
      <c r="F48" s="15">
        <v>1.66</v>
      </c>
      <c r="G48" s="16">
        <v>3.56</v>
      </c>
      <c r="H48" s="16">
        <v>3.17</v>
      </c>
      <c r="I48" s="16">
        <v>5.94</v>
      </c>
      <c r="J48" s="17">
        <v>5.1100000000000003</v>
      </c>
    </row>
    <row r="49" spans="2:10" ht="57.75" customHeight="1" thickBot="1">
      <c r="B49" s="18"/>
      <c r="C49" s="1141" t="s">
        <v>5</v>
      </c>
      <c r="D49" s="1141"/>
      <c r="E49" s="1142"/>
      <c r="F49" s="19">
        <v>0.39</v>
      </c>
      <c r="G49" s="20">
        <v>5.31</v>
      </c>
      <c r="H49" s="20">
        <v>2.0299999999999998</v>
      </c>
      <c r="I49" s="20">
        <v>8.84</v>
      </c>
      <c r="J49" s="21">
        <v>9.49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1.28</v>
      </c>
      <c r="G34" s="33">
        <v>3.39</v>
      </c>
      <c r="H34" s="33">
        <v>3.03</v>
      </c>
      <c r="I34" s="33">
        <v>5.64</v>
      </c>
      <c r="J34" s="34">
        <v>4.96</v>
      </c>
      <c r="K34" s="22"/>
      <c r="L34" s="22"/>
      <c r="M34" s="22"/>
      <c r="N34" s="22"/>
      <c r="O34" s="22"/>
      <c r="P34" s="22"/>
    </row>
    <row r="35" spans="1:16" ht="39" customHeight="1">
      <c r="A35" s="22"/>
      <c r="B35" s="35"/>
      <c r="C35" s="1143" t="s">
        <v>525</v>
      </c>
      <c r="D35" s="1144"/>
      <c r="E35" s="1145"/>
      <c r="F35" s="36">
        <v>2.25</v>
      </c>
      <c r="G35" s="37">
        <v>1.68</v>
      </c>
      <c r="H35" s="37">
        <v>1.45</v>
      </c>
      <c r="I35" s="37">
        <v>1.17</v>
      </c>
      <c r="J35" s="38">
        <v>1.43</v>
      </c>
      <c r="K35" s="22"/>
      <c r="L35" s="22"/>
      <c r="M35" s="22"/>
      <c r="N35" s="22"/>
      <c r="O35" s="22"/>
      <c r="P35" s="22"/>
    </row>
    <row r="36" spans="1:16" ht="39" customHeight="1">
      <c r="A36" s="22"/>
      <c r="B36" s="35"/>
      <c r="C36" s="1143" t="s">
        <v>526</v>
      </c>
      <c r="D36" s="1144"/>
      <c r="E36" s="1145"/>
      <c r="F36" s="36">
        <v>0.23</v>
      </c>
      <c r="G36" s="37">
        <v>0.42</v>
      </c>
      <c r="H36" s="37">
        <v>0.21</v>
      </c>
      <c r="I36" s="37">
        <v>0.63</v>
      </c>
      <c r="J36" s="38">
        <v>0.73</v>
      </c>
      <c r="K36" s="22"/>
      <c r="L36" s="22"/>
      <c r="M36" s="22"/>
      <c r="N36" s="22"/>
      <c r="O36" s="22"/>
      <c r="P36" s="22"/>
    </row>
    <row r="37" spans="1:16" ht="39" customHeight="1">
      <c r="A37" s="22"/>
      <c r="B37" s="35"/>
      <c r="C37" s="1143" t="s">
        <v>527</v>
      </c>
      <c r="D37" s="1144"/>
      <c r="E37" s="1145"/>
      <c r="F37" s="36">
        <v>0.02</v>
      </c>
      <c r="G37" s="37">
        <v>0.08</v>
      </c>
      <c r="H37" s="37">
        <v>0.08</v>
      </c>
      <c r="I37" s="37">
        <v>0.39</v>
      </c>
      <c r="J37" s="38">
        <v>0.28000000000000003</v>
      </c>
      <c r="K37" s="22"/>
      <c r="L37" s="22"/>
      <c r="M37" s="22"/>
      <c r="N37" s="22"/>
      <c r="O37" s="22"/>
      <c r="P37" s="22"/>
    </row>
    <row r="38" spans="1:16" ht="39" customHeight="1">
      <c r="A38" s="22"/>
      <c r="B38" s="35"/>
      <c r="C38" s="1143" t="s">
        <v>528</v>
      </c>
      <c r="D38" s="1144"/>
      <c r="E38" s="1145"/>
      <c r="F38" s="36">
        <v>0.42</v>
      </c>
      <c r="G38" s="37">
        <v>0.38</v>
      </c>
      <c r="H38" s="37">
        <v>0.27</v>
      </c>
      <c r="I38" s="37">
        <v>0.27</v>
      </c>
      <c r="J38" s="38">
        <v>0.2</v>
      </c>
      <c r="K38" s="22"/>
      <c r="L38" s="22"/>
      <c r="M38" s="22"/>
      <c r="N38" s="22"/>
      <c r="O38" s="22"/>
      <c r="P38" s="22"/>
    </row>
    <row r="39" spans="1:16" ht="39" customHeight="1">
      <c r="A39" s="22"/>
      <c r="B39" s="35"/>
      <c r="C39" s="1143" t="s">
        <v>529</v>
      </c>
      <c r="D39" s="1144"/>
      <c r="E39" s="1145"/>
      <c r="F39" s="36">
        <v>0.26</v>
      </c>
      <c r="G39" s="37">
        <v>0.14000000000000001</v>
      </c>
      <c r="H39" s="37">
        <v>0.12</v>
      </c>
      <c r="I39" s="37">
        <v>0.26</v>
      </c>
      <c r="J39" s="38">
        <v>0.09</v>
      </c>
      <c r="K39" s="22"/>
      <c r="L39" s="22"/>
      <c r="M39" s="22"/>
      <c r="N39" s="22"/>
      <c r="O39" s="22"/>
      <c r="P39" s="22"/>
    </row>
    <row r="40" spans="1:16" ht="39" customHeight="1">
      <c r="A40" s="22"/>
      <c r="B40" s="35"/>
      <c r="C40" s="1143" t="s">
        <v>530</v>
      </c>
      <c r="D40" s="1144"/>
      <c r="E40" s="1145"/>
      <c r="F40" s="36">
        <v>0.05</v>
      </c>
      <c r="G40" s="37">
        <v>0.06</v>
      </c>
      <c r="H40" s="37">
        <v>0.03</v>
      </c>
      <c r="I40" s="37">
        <v>0.06</v>
      </c>
      <c r="J40" s="38">
        <v>0.09</v>
      </c>
      <c r="K40" s="22"/>
      <c r="L40" s="22"/>
      <c r="M40" s="22"/>
      <c r="N40" s="22"/>
      <c r="O40" s="22"/>
      <c r="P40" s="22"/>
    </row>
    <row r="41" spans="1:16" ht="39" customHeight="1">
      <c r="A41" s="22"/>
      <c r="B41" s="35"/>
      <c r="C41" s="1143" t="s">
        <v>531</v>
      </c>
      <c r="D41" s="1144"/>
      <c r="E41" s="1145"/>
      <c r="F41" s="36">
        <v>0.06</v>
      </c>
      <c r="G41" s="37">
        <v>0.03</v>
      </c>
      <c r="H41" s="37">
        <v>0.03</v>
      </c>
      <c r="I41" s="37">
        <v>0.04</v>
      </c>
      <c r="J41" s="38">
        <v>7.0000000000000007E-2</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0.2</v>
      </c>
      <c r="G43" s="42">
        <v>0.14000000000000001</v>
      </c>
      <c r="H43" s="42">
        <v>0.09</v>
      </c>
      <c r="I43" s="42">
        <v>0.1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1735</v>
      </c>
      <c r="L45" s="60">
        <v>1776</v>
      </c>
      <c r="M45" s="60">
        <v>1740</v>
      </c>
      <c r="N45" s="60">
        <v>1731</v>
      </c>
      <c r="O45" s="61">
        <v>1709</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117</v>
      </c>
      <c r="L48" s="64">
        <v>121</v>
      </c>
      <c r="M48" s="64">
        <v>118</v>
      </c>
      <c r="N48" s="64">
        <v>118</v>
      </c>
      <c r="O48" s="65">
        <v>119</v>
      </c>
      <c r="P48" s="48"/>
      <c r="Q48" s="48"/>
      <c r="R48" s="48"/>
      <c r="S48" s="48"/>
      <c r="T48" s="48"/>
      <c r="U48" s="48"/>
    </row>
    <row r="49" spans="1:21" ht="30.75" customHeight="1">
      <c r="A49" s="48"/>
      <c r="B49" s="1161"/>
      <c r="C49" s="1162"/>
      <c r="D49" s="62"/>
      <c r="E49" s="1153" t="s">
        <v>16</v>
      </c>
      <c r="F49" s="1153"/>
      <c r="G49" s="1153"/>
      <c r="H49" s="1153"/>
      <c r="I49" s="1153"/>
      <c r="J49" s="1154"/>
      <c r="K49" s="63">
        <v>122</v>
      </c>
      <c r="L49" s="64">
        <v>105</v>
      </c>
      <c r="M49" s="64">
        <v>58</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4</v>
      </c>
      <c r="L50" s="64">
        <v>4</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v>0</v>
      </c>
      <c r="N51" s="64">
        <v>0</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1398</v>
      </c>
      <c r="L52" s="64">
        <v>1424</v>
      </c>
      <c r="M52" s="64">
        <v>1379</v>
      </c>
      <c r="N52" s="64">
        <v>1409</v>
      </c>
      <c r="O52" s="65">
        <v>1409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580</v>
      </c>
      <c r="L53" s="69">
        <v>582</v>
      </c>
      <c r="M53" s="69">
        <v>538</v>
      </c>
      <c r="N53" s="69">
        <v>441</v>
      </c>
      <c r="O53" s="70">
        <v>420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 秀樹</cp:lastModifiedBy>
  <cp:lastPrinted>2015-04-24T01:32:52Z</cp:lastPrinted>
  <dcterms:created xsi:type="dcterms:W3CDTF">2015-02-17T07:29:30Z</dcterms:created>
  <dcterms:modified xsi:type="dcterms:W3CDTF">2015-05-01T05:39:03Z</dcterms:modified>
  <cp:category/>
</cp:coreProperties>
</file>