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12\総務課\02財政係\36.財政状況資料集\290515平成27年度財政状況資料集HP掲載\"/>
    </mc:Choice>
  </mc:AlternateContent>
  <bookViews>
    <workbookView xWindow="0" yWindow="0" windowWidth="21570" windowHeight="79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AM37" i="9"/>
  <c r="U37" i="9"/>
  <c r="CO36" i="9"/>
  <c r="AM36" i="9"/>
  <c r="CO35" i="9"/>
  <c r="AM35" i="9"/>
  <c r="AM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E36" i="9" s="1"/>
  <c r="BE37" i="9" s="1"/>
  <c r="BE38" i="9" s="1"/>
  <c r="BW34" i="9" l="1"/>
  <c r="BW35" i="9" s="1"/>
  <c r="BW36" i="9" s="1"/>
  <c r="BW37" i="9" s="1"/>
  <c r="CO34" i="9"/>
</calcChain>
</file>

<file path=xl/sharedStrings.xml><?xml version="1.0" encoding="utf-8"?>
<sst xmlns="http://schemas.openxmlformats.org/spreadsheetml/2006/main" count="1076" uniqueCount="553">
  <si>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</si>
  <si>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</si>
  <si>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</si>
  <si>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</si>
  <si>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</si>
  <si>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</si>
  <si>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</si>
  <si>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</si>
  <si>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</si>
  <si>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</si>
  <si>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</si>
  <si>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</si>
  <si>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</si>
  <si>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</si>
  <si>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</si>
  <si>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</si>
  <si>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</si>
  <si>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</si>
  <si>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</si>
  <si>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</si>
  <si>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</si>
  <si>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</si>
  <si>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</si>
  <si>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</si>
  <si>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</si>
  <si>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</si>
  <si>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</si>
  <si>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</si>
  <si>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</si>
  <si>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</si>
  <si>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</si>
  <si>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</si>
  <si>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</si>
  <si>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</si>
  <si>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</si>
  <si>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</si>
  <si>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</si>
  <si>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</si>
  <si>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</si>
  <si>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</si>
  <si>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</si>
  <si>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</si>
  <si>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</si>
  <si>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</si>
  <si>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</si>
  <si>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</si>
  <si>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</si>
  <si>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</si>
  <si>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</si>
  <si>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</si>
  <si>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</si>
  <si>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</si>
  <si>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</si>
  <si>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</si>
  <si>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</si>
  <si>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</si>
  <si>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</si>
  <si>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</si>
  <si>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</si>
  <si>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</si>
  <si>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</si>
  <si>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</si>
  <si>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</si>
  <si>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</si>
  <si>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</si>
  <si>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</si>
  <si>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</si>
  <si>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</si>
  <si>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</si>
  <si>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</si>
  <si>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</si>
  <si>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</si>
  <si>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</si>
  <si>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</si>
  <si>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</si>
  <si>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</si>
  <si>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</si>
  <si>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</si>
  <si>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</si>
  <si>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</si>
  <si>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</si>
  <si>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大崎上島町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</si>
  <si>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</si>
  <si>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</si>
  <si>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</si>
  <si>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</si>
  <si>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</si>
  <si>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</si>
  <si>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</si>
  <si>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</si>
  <si>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</si>
  <si>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</si>
  <si>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</si>
  <si>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</si>
  <si>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</si>
  <si>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</si>
  <si>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</si>
  <si>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</si>
  <si>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</si>
  <si>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</si>
  <si>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</si>
  <si>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</si>
  <si>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</si>
  <si>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</si>
  <si>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</si>
  <si>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</si>
  <si>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</si>
  <si>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</si>
  <si>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</si>
  <si>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</si>
  <si>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</si>
  <si>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</si>
  <si>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</si>
  <si>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</si>
  <si>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</si>
  <si>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</si>
  <si>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</si>
  <si>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</si>
  <si>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</si>
  <si>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</si>
  <si>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</si>
  <si>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</si>
  <si>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</si>
  <si>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</si>
  <si>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</si>
  <si>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</si>
  <si>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</si>
  <si>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</si>
  <si>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</si>
  <si>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</si>
  <si>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</si>
  <si>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</si>
  <si>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</si>
  <si>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</si>
  <si>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</si>
  <si>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</si>
  <si>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</si>
  <si>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</si>
  <si>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</si>
  <si>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</si>
  <si>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</si>
  <si>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</si>
  <si>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</si>
  <si>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</si>
  <si>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</si>
  <si>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</si>
  <si>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</si>
  <si>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</si>
  <si>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</si>
  <si>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</si>
  <si>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</si>
  <si>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</si>
  <si>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</si>
  <si>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</si>
  <si>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</si>
  <si>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</si>
  <si>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</si>
  <si>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</si>
  <si>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</si>
  <si>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</si>
  <si>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</si>
  <si>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</si>
  <si>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</si>
  <si>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</si>
  <si>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</si>
  <si>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</si>
  <si>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</si>
  <si>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</si>
  <si>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</si>
  <si>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</si>
  <si>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</si>
  <si>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</si>
  <si>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</si>
  <si>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</si>
  <si>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</si>
  <si>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</si>
  <si>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</si>
  <si>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</si>
  <si>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</si>
  <si>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</si>
  <si>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</si>
  <si>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</si>
  <si>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</si>
  <si>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</si>
  <si>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</si>
  <si>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</si>
  <si>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</si>
  <si>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</si>
  <si>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</si>
  <si>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</si>
  <si>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</si>
  <si>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</si>
  <si>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</si>
  <si>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広島県大崎上島町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</si>
  <si>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</si>
  <si>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</si>
  <si>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</si>
  <si>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</si>
  <si>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</si>
  <si>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</si>
  <si>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</si>
  <si>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</si>
  <si>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</si>
  <si>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</si>
  <si>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</si>
  <si>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</si>
  <si>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</si>
  <si>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</si>
  <si>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</si>
  <si>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</si>
  <si>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</si>
  <si>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</si>
  <si>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</si>
  <si>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</si>
  <si>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</si>
  <si>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</si>
  <si>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</si>
  <si>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</si>
  <si>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</si>
  <si>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</si>
  <si>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</si>
  <si>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</si>
  <si>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</si>
  <si>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</si>
  <si>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</si>
  <si>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</si>
  <si>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</si>
  <si>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</si>
  <si>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</si>
  <si>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</si>
  <si>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</si>
  <si>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</si>
  <si>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</si>
  <si>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</si>
  <si>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</si>
  <si>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</si>
  <si>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</si>
  <si>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</si>
  <si>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</si>
  <si>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</si>
  <si>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</si>
  <si>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</si>
  <si>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</si>
  <si>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</si>
  <si>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</si>
  <si>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</si>
  <si>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</si>
  <si>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</si>
  <si>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</si>
  <si>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</si>
  <si>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</si>
  <si>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</si>
  <si>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</si>
  <si>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</si>
  <si>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</si>
  <si>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</si>
  <si>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</si>
  <si>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</si>
  <si>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</si>
  <si>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</si>
  <si>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</si>
  <si>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</si>
  <si>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</si>
  <si>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</si>
  <si>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</si>
  <si>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</si>
  <si>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</si>
  <si>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</si>
  <si>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</si>
  <si>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</si>
  <si>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</si>
  <si>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</si>
  <si>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</si>
  <si>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</si>
  <si>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</si>
  <si>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</si>
  <si>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</si>
  <si>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</si>
  <si>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</si>
  <si>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</si>
  <si>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</si>
  <si>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</si>
  <si>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</si>
  <si>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</si>
  <si>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</si>
  <si>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</si>
  <si>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</si>
  <si>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</si>
  <si>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</si>
  <si>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</si>
  <si>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</si>
  <si>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</si>
  <si>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</si>
  <si>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</si>
  <si>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</si>
  <si>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</si>
  <si>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</si>
  <si>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</si>
  <si>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</si>
  <si>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</si>
  <si>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</si>
  <si>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</si>
  <si>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</si>
  <si>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</si>
  <si>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</si>
  <si>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</si>
  <si>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</si>
  <si>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</si>
  <si>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</si>
  <si>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</si>
  <si>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</si>
  <si>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</si>
  <si>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</si>
  <si>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</si>
  <si>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</si>
  <si>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</si>
  <si>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</si>
  <si>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</si>
  <si>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</si>
  <si>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</si>
  <si>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</si>
  <si>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</si>
  <si>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</si>
  <si>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</si>
  <si>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</si>
  <si>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</si>
  <si>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</si>
  <si>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</si>
  <si>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</si>
  <si>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</si>
  <si>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</si>
  <si>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</si>
  <si>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</si>
  <si>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</si>
  <si>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</si>
  <si>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</si>
  <si>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</si>
  <si>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</si>
  <si>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</si>
  <si>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</si>
  <si>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</si>
  <si>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広島県大崎上島町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</si>
  <si>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</si>
  <si>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</si>
  <si>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</si>
  <si>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</si>
  <si>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</si>
  <si>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</si>
  <si>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</si>
  <si>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</si>
  <si>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</si>
  <si>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</si>
  <si>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</si>
  <si>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</si>
  <si>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</si>
  <si>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</si>
  <si>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</si>
  <si>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</si>
  <si>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</si>
  <si>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</si>
  <si>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</si>
  <si>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</si>
  <si>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港湾管理特別会計</t>
    <phoneticPr fontId="5"/>
  </si>
  <si>
    <t>漁港管理特別会計</t>
    <phoneticPr fontId="5"/>
  </si>
  <si>
    <t>干拓地管理特別会計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</si>
  <si>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</si>
  <si>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</si>
  <si>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</si>
  <si>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</si>
  <si>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</si>
  <si>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</si>
  <si>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</si>
  <si>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</si>
  <si>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</si>
  <si>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</si>
  <si>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</si>
  <si>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</si>
  <si>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</si>
  <si>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</si>
  <si>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</si>
  <si>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</si>
  <si>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簡易水道事業特別会計</t>
    <phoneticPr fontId="5"/>
  </si>
  <si>
    <t>法非適用企業</t>
    <phoneticPr fontId="5"/>
  </si>
  <si>
    <t>交通事業特別会計</t>
    <phoneticPr fontId="5"/>
  </si>
  <si>
    <t>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</si>
  <si>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</si>
  <si>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</si>
  <si>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</si>
  <si>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</si>
  <si>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</si>
  <si>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</si>
  <si>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</si>
  <si>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</si>
  <si>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</si>
  <si>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</si>
  <si>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</si>
  <si>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</si>
  <si>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</si>
  <si>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</si>
  <si>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</si>
  <si>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</si>
  <si>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</si>
  <si>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</si>
  <si>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</si>
  <si>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</si>
  <si>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</si>
  <si>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</si>
  <si>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</si>
  <si>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</si>
  <si>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</si>
  <si>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</si>
  <si>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</si>
  <si>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</si>
  <si>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</si>
  <si>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</si>
  <si>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</si>
  <si>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</si>
  <si>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</si>
  <si>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</si>
  <si>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</si>
  <si>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</si>
  <si>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</si>
  <si>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</si>
  <si>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</si>
  <si>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</si>
  <si>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</si>
  <si>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</si>
  <si>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</si>
  <si>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</si>
  <si>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</si>
  <si>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</si>
  <si>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</si>
  <si>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</si>
  <si>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</si>
  <si>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</si>
  <si>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</si>
  <si>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</si>
  <si>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</si>
  <si>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</si>
  <si>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</si>
  <si>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</si>
  <si>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</si>
  <si>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</si>
  <si>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</si>
  <si>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</si>
  <si>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</si>
  <si>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</si>
  <si>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</si>
  <si>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</si>
  <si>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</si>
  <si>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</si>
  <si>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</si>
  <si>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</si>
  <si>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</si>
  <si>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</si>
  <si>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</si>
  <si>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</si>
  <si>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</si>
  <si>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</si>
  <si>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</si>
  <si>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</si>
  <si>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</si>
  <si>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</si>
  <si>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</si>
  <si>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</si>
  <si>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</si>
  <si>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</si>
  <si>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</si>
  <si>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</si>
  <si>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</si>
  <si>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</si>
  <si>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</si>
  <si>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</si>
  <si>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</si>
  <si>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</si>
  <si>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</si>
  <si>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</si>
  <si>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</si>
  <si>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</si>
  <si>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</si>
  <si>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</si>
  <si>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</si>
  <si>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</si>
  <si>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</si>
  <si>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</si>
  <si>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</si>
  <si>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</si>
  <si>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</si>
  <si>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</si>
  <si>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</si>
  <si>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</si>
  <si>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</si>
  <si>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</si>
  <si>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</si>
  <si>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</si>
  <si>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</si>
  <si>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</si>
  <si>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</si>
  <si>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</si>
  <si>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</si>
  <si>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</si>
  <si>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</si>
  <si>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</si>
  <si>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</si>
  <si>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</si>
  <si>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</si>
  <si>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</si>
  <si>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</si>
  <si>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</si>
  <si>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</si>
  <si>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</si>
  <si>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</si>
  <si>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</si>
  <si>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</si>
  <si>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</si>
  <si>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</si>
  <si>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</si>
  <si>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</si>
  <si>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</si>
  <si>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</si>
  <si>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</si>
  <si>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</si>
  <si>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介護保険事業特別会計</t>
  </si>
  <si>
    <t>国民健康保険事業特別会計</t>
  </si>
  <si>
    <t>簡易水道事業特別会計</t>
  </si>
  <si>
    <t>公共下水道事業特別会計</t>
  </si>
  <si>
    <t>港湾管理特別会計</t>
  </si>
  <si>
    <t>漁業集落排水事業特別会計</t>
  </si>
  <si>
    <t>干拓地管理特別会計</t>
  </si>
  <si>
    <t>その他会計（赤字）</t>
  </si>
  <si>
    <t>その他会計（黒字）</t>
  </si>
  <si>
    <t>-</t>
    <phoneticPr fontId="2"/>
  </si>
  <si>
    <t>広島中央環境衛生組合</t>
    <rPh sb="0" eb="2">
      <t>ヒロシマ</t>
    </rPh>
    <rPh sb="2" eb="4">
      <t>チュウオウ</t>
    </rPh>
    <rPh sb="4" eb="6">
      <t>カンキョウ</t>
    </rPh>
    <rPh sb="6" eb="8">
      <t>エイセイ</t>
    </rPh>
    <rPh sb="8" eb="10">
      <t>クミアイ</t>
    </rPh>
    <phoneticPr fontId="2"/>
  </si>
  <si>
    <t>-</t>
    <phoneticPr fontId="2"/>
  </si>
  <si>
    <t>-</t>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</si>
  <si>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</si>
  <si>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</si>
  <si>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</si>
  <si>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</si>
  <si>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大三島ブルーライン株式会社</t>
    <rPh sb="0" eb="3">
      <t>オオミシマ</t>
    </rPh>
    <rPh sb="9" eb="11">
      <t>カブシキ</t>
    </rPh>
    <rPh sb="11" eb="13">
      <t>カイシャ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</si>
  <si>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</si>
  <si>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</si>
  <si>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</si>
  <si>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</si>
  <si>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</si>
  <si>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</si>
  <si>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</si>
  <si>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</si>
  <si>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</si>
  <si>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</si>
  <si>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実質公債費比率については、旧町合併前に借入した地方債の償還が進み、H23 以降改善している。
将来負担比率については、地方債の償還が進んだことと伴に、地方債の償還等に充当可能な基金等の保有によりH25以降の将来負担比率は上がっていない。</t>
    <rPh sb="0" eb="2">
      <t>ジッシツ</t>
    </rPh>
    <rPh sb="2" eb="5">
      <t>コウサイヒ</t>
    </rPh>
    <rPh sb="5" eb="7">
      <t>ヒリツ</t>
    </rPh>
    <rPh sb="13" eb="15">
      <t>キュウチョウ</t>
    </rPh>
    <rPh sb="15" eb="17">
      <t>ガッペイ</t>
    </rPh>
    <rPh sb="17" eb="18">
      <t>マエ</t>
    </rPh>
    <rPh sb="19" eb="20">
      <t>カ</t>
    </rPh>
    <rPh sb="20" eb="21">
      <t>イ</t>
    </rPh>
    <rPh sb="23" eb="26">
      <t>チホウサイ</t>
    </rPh>
    <rPh sb="27" eb="29">
      <t>ショウカン</t>
    </rPh>
    <rPh sb="30" eb="31">
      <t>スス</t>
    </rPh>
    <rPh sb="37" eb="39">
      <t>イコウ</t>
    </rPh>
    <rPh sb="39" eb="41">
      <t>カイゼン</t>
    </rPh>
    <rPh sb="47" eb="49">
      <t>ショウライ</t>
    </rPh>
    <rPh sb="49" eb="51">
      <t>フタン</t>
    </rPh>
    <rPh sb="51" eb="53">
      <t>ヒリツ</t>
    </rPh>
    <rPh sb="59" eb="62">
      <t>チホウサイ</t>
    </rPh>
    <rPh sb="63" eb="65">
      <t>ショウカン</t>
    </rPh>
    <rPh sb="66" eb="67">
      <t>スス</t>
    </rPh>
    <rPh sb="72" eb="73">
      <t>トモ</t>
    </rPh>
    <rPh sb="75" eb="78">
      <t>チホウサイ</t>
    </rPh>
    <rPh sb="79" eb="81">
      <t>ショウカン</t>
    </rPh>
    <rPh sb="81" eb="82">
      <t>トウ</t>
    </rPh>
    <rPh sb="83" eb="85">
      <t>ジュウトウ</t>
    </rPh>
    <rPh sb="85" eb="87">
      <t>カノウ</t>
    </rPh>
    <rPh sb="88" eb="90">
      <t>キキン</t>
    </rPh>
    <rPh sb="90" eb="91">
      <t>トウ</t>
    </rPh>
    <rPh sb="91" eb="92">
      <t>コウトウ</t>
    </rPh>
    <rPh sb="92" eb="94">
      <t>ホユウ</t>
    </rPh>
    <rPh sb="100" eb="102">
      <t>イコウ</t>
    </rPh>
    <rPh sb="103" eb="105">
      <t>ショウライ</t>
    </rPh>
    <rPh sb="105" eb="107">
      <t>フタン</t>
    </rPh>
    <rPh sb="107" eb="109">
      <t>ヒリツ</t>
    </rPh>
    <rPh sb="110" eb="111">
      <t>ア</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</si>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</sst>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136716</c:v>
                </c:pt>
                <c:pt idx="1">
                  <c:v>94200</c:v>
                </c:pt>
                <c:pt idx="2">
                  <c:v>65393</c:v>
                </c:pt>
                <c:pt idx="3">
                  <c:v>60696</c:v>
                </c:pt>
                <c:pt idx="4">
                  <c:v>90252</c:v>
                </c:pt>
              </c:numCache>
            </c:numRef>
          </c:val>
          <c:smooth val="0"/>
        </c:ser>
        <c:dLbls>
          <c:showLegendKey val="0"/>
          <c:showVal val="0"/>
          <c:showCatName val="0"/>
          <c:showSerName val="0"/>
          <c:showPercent val="0"/>
          <c:showBubbleSize val="0"/>
        </c:dLbls>
        <c:marker val="1"/>
        <c:smooth val="0"/>
        <c:axId val="446708352"/>
        <c:axId val="446708744"/>
      </c:lineChart>
      <c:catAx>
        <c:axId val="446708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6708744"/>
        <c:crosses val="autoZero"/>
        <c:auto val="1"/>
        <c:lblAlgn val="ctr"/>
        <c:lblOffset val="100"/>
        <c:tickLblSkip val="1"/>
        <c:tickMarkSkip val="1"/>
        <c:noMultiLvlLbl val="0"/>
      </c:catAx>
      <c:valAx>
        <c:axId val="4467087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6708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3.17</c:v>
                </c:pt>
                <c:pt idx="1">
                  <c:v>5.94</c:v>
                </c:pt>
                <c:pt idx="2">
                  <c:v>5.1100000000000003</c:v>
                </c:pt>
                <c:pt idx="3">
                  <c:v>4.51</c:v>
                </c:pt>
                <c:pt idx="4">
                  <c:v>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36.119999999999997</c:v>
                </c:pt>
                <c:pt idx="1">
                  <c:v>38.200000000000003</c:v>
                </c:pt>
                <c:pt idx="2">
                  <c:v>48.82</c:v>
                </c:pt>
                <c:pt idx="3">
                  <c:v>55.46</c:v>
                </c:pt>
                <c:pt idx="4">
                  <c:v>59.52</c:v>
                </c:pt>
              </c:numCache>
            </c:numRef>
          </c:val>
        </c:ser>
        <c:dLbls>
          <c:showLegendKey val="0"/>
          <c:showVal val="0"/>
          <c:showCatName val="0"/>
          <c:showSerName val="0"/>
          <c:showPercent val="0"/>
          <c:showBubbleSize val="0"/>
        </c:dLbls>
        <c:gapWidth val="250"/>
        <c:overlap val="100"/>
        <c:axId val="438147848"/>
        <c:axId val="438148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2.0299999999999998</c:v>
                </c:pt>
                <c:pt idx="1">
                  <c:v>8.84</c:v>
                </c:pt>
                <c:pt idx="2">
                  <c:v>9.49</c:v>
                </c:pt>
                <c:pt idx="3">
                  <c:v>4.3499999999999996</c:v>
                </c:pt>
                <c:pt idx="4">
                  <c:v>2.64</c:v>
                </c:pt>
              </c:numCache>
            </c:numRef>
          </c:val>
          <c:smooth val="0"/>
        </c:ser>
        <c:dLbls>
          <c:showLegendKey val="0"/>
          <c:showVal val="0"/>
          <c:showCatName val="0"/>
          <c:showSerName val="0"/>
          <c:showPercent val="0"/>
          <c:showBubbleSize val="0"/>
        </c:dLbls>
        <c:marker val="1"/>
        <c:smooth val="0"/>
        <c:axId val="438147848"/>
        <c:axId val="438148240"/>
      </c:lineChart>
      <c:catAx>
        <c:axId val="438147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8148240"/>
        <c:crosses val="autoZero"/>
        <c:auto val="1"/>
        <c:lblAlgn val="ctr"/>
        <c:lblOffset val="100"/>
        <c:tickLblSkip val="1"/>
        <c:tickMarkSkip val="1"/>
        <c:noMultiLvlLbl val="0"/>
      </c:catAx>
      <c:valAx>
        <c:axId val="43814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147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c:v>
                </c:pt>
                <c:pt idx="2">
                  <c:v>#N/A</c:v>
                </c:pt>
                <c:pt idx="3">
                  <c:v>0.12</c:v>
                </c:pt>
                <c:pt idx="4">
                  <c:v>#N/A</c:v>
                </c:pt>
                <c:pt idx="5">
                  <c:v>0.16</c:v>
                </c:pt>
                <c:pt idx="6">
                  <c:v>#N/A</c:v>
                </c:pt>
                <c:pt idx="7">
                  <c:v>0.15</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干拓地管理特別会計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0.11</c:v>
                </c:pt>
                <c:pt idx="2">
                  <c:v>#N/A</c:v>
                </c:pt>
                <c:pt idx="3">
                  <c:v>0.26</c:v>
                </c:pt>
                <c:pt idx="4">
                  <c:v>#N/A</c:v>
                </c:pt>
                <c:pt idx="5">
                  <c:v>0.08</c:v>
                </c:pt>
                <c:pt idx="6">
                  <c:v>#N/A</c:v>
                </c:pt>
                <c:pt idx="7">
                  <c:v>0.12</c:v>
                </c:pt>
                <c:pt idx="8">
                  <c:v>#N/A</c:v>
                </c:pt>
                <c:pt idx="9">
                  <c:v>7.0000000000000007E-2</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0.06</c:v>
                </c:pt>
                <c:pt idx="4">
                  <c:v>#N/A</c:v>
                </c:pt>
                <c:pt idx="5">
                  <c:v>0.08</c:v>
                </c:pt>
                <c:pt idx="6">
                  <c:v>#N/A</c:v>
                </c:pt>
                <c:pt idx="7">
                  <c:v>0.08</c:v>
                </c:pt>
                <c:pt idx="8">
                  <c:v>#N/A</c:v>
                </c:pt>
                <c:pt idx="9">
                  <c:v>0.12</c:v>
                </c:pt>
              </c:numCache>
            </c:numRef>
          </c:val>
        </c:ser>
        <c:ser>
          <c:idx val="4"/>
          <c:order val="4"/>
          <c:tx>
            <c:strRef>
              <c:f>データシート!$A$31</c:f>
              <c:strCache>
                <c:ptCount val="1"/>
                <c:pt idx="0">
                  <c:v>港湾管理特別会計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0.04</c:v>
                </c:pt>
                <c:pt idx="6">
                  <c:v>#N/A</c:v>
                </c:pt>
                <c:pt idx="7">
                  <c:v>7.0000000000000007E-2</c:v>
                </c:pt>
                <c:pt idx="8">
                  <c:v>#N/A</c:v>
                </c:pt>
                <c:pt idx="9">
                  <c:v>0.13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0.39</c:v>
                </c:pt>
                <c:pt idx="4">
                  <c:v>#N/A</c:v>
                </c:pt>
                <c:pt idx="5">
                  <c:v>0.28000000000000003</c:v>
                </c:pt>
                <c:pt idx="6">
                  <c:v>#N/A</c:v>
                </c:pt>
                <c:pt idx="7">
                  <c:v>0.16</c:v>
                </c:pt>
                <c:pt idx="8">
                  <c:v>#N/A</c:v>
                </c:pt>
                <c:pt idx="9">
                  <c:v>0.16</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0.27</c:v>
                </c:pt>
                <c:pt idx="2">
                  <c:v>#N/A</c:v>
                </c:pt>
                <c:pt idx="3">
                  <c:v>0.27</c:v>
                </c:pt>
                <c:pt idx="4">
                  <c:v>#N/A</c:v>
                </c:pt>
                <c:pt idx="5">
                  <c:v>0.2</c:v>
                </c:pt>
                <c:pt idx="6">
                  <c:v>#N/A</c:v>
                </c:pt>
                <c:pt idx="7">
                  <c:v>0.42</c:v>
                </c:pt>
                <c:pt idx="8">
                  <c:v>#N/A</c:v>
                </c:pt>
                <c:pt idx="9">
                  <c:v>0.25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1.44</c:v>
                </c:pt>
                <c:pt idx="2">
                  <c:v>#N/A</c:v>
                </c:pt>
                <c:pt idx="3">
                  <c:v>1.17</c:v>
                </c:pt>
                <c:pt idx="4">
                  <c:v>#N/A</c:v>
                </c:pt>
                <c:pt idx="5">
                  <c:v>1.42</c:v>
                </c:pt>
                <c:pt idx="6">
                  <c:v>#N/A</c:v>
                </c:pt>
                <c:pt idx="7">
                  <c:v>0.53</c:v>
                </c:pt>
                <c:pt idx="8">
                  <c:v>#N/A</c:v>
                </c:pt>
                <c:pt idx="9">
                  <c:v>0.28000000000000003</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c:v>
                </c:pt>
                <c:pt idx="2">
                  <c:v>#N/A</c:v>
                </c:pt>
                <c:pt idx="3">
                  <c:v>0.63</c:v>
                </c:pt>
                <c:pt idx="4">
                  <c:v>#N/A</c:v>
                </c:pt>
                <c:pt idx="5">
                  <c:v>0.73</c:v>
                </c:pt>
                <c:pt idx="6">
                  <c:v>#N/A</c:v>
                </c:pt>
                <c:pt idx="7">
                  <c:v>1.33</c:v>
                </c:pt>
                <c:pt idx="8">
                  <c:v>#N/A</c:v>
                </c:pt>
                <c:pt idx="9">
                  <c:v>1.29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3.03</c:v>
                </c:pt>
                <c:pt idx="2">
                  <c:v>#N/A</c:v>
                </c:pt>
                <c:pt idx="3">
                  <c:v>5.64</c:v>
                </c:pt>
                <c:pt idx="4">
                  <c:v>#N/A</c:v>
                </c:pt>
                <c:pt idx="5">
                  <c:v>4.96</c:v>
                </c:pt>
                <c:pt idx="6">
                  <c:v>#N/A</c:v>
                </c:pt>
                <c:pt idx="7">
                  <c:v>4.29</c:v>
                </c:pt>
                <c:pt idx="8">
                  <c:v>#N/A</c:v>
                </c:pt>
                <c:pt idx="9">
                  <c:v>4.59</c:v>
                </c:pt>
              </c:numCache>
            </c:numRef>
          </c:val>
        </c:ser>
        <c:dLbls>
          <c:showLegendKey val="0"/>
          <c:showVal val="0"/>
          <c:showCatName val="0"/>
          <c:showSerName val="0"/>
          <c:showPercent val="0"/>
          <c:showBubbleSize val="0"/>
        </c:dLbls>
        <c:gapWidth val="150"/>
        <c:overlap val="100"/>
        <c:axId val="438639856"/>
        <c:axId val="245142672"/>
      </c:barChart>
      <c:catAx>
        <c:axId val="43863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142672"/>
        <c:crosses val="autoZero"/>
        <c:auto val="1"/>
        <c:lblAlgn val="ctr"/>
        <c:lblOffset val="100"/>
        <c:tickLblSkip val="1"/>
        <c:tickMarkSkip val="1"/>
        <c:noMultiLvlLbl val="0"/>
      </c:catAx>
      <c:valAx>
        <c:axId val="24514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639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1379</c:v>
                </c:pt>
                <c:pt idx="5">
                  <c:v>1409</c:v>
                </c:pt>
                <c:pt idx="8">
                  <c:v>1409</c:v>
                </c:pt>
                <c:pt idx="11">
                  <c:v>1373</c:v>
                </c:pt>
                <c:pt idx="14">
                  <c:v>1265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58</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118</c:v>
                </c:pt>
                <c:pt idx="3">
                  <c:v>118</c:v>
                </c:pt>
                <c:pt idx="6">
                  <c:v>119</c:v>
                </c:pt>
                <c:pt idx="9">
                  <c:v>118</c:v>
                </c:pt>
                <c:pt idx="12">
                  <c:v>117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1740</c:v>
                </c:pt>
                <c:pt idx="3">
                  <c:v>1731</c:v>
                </c:pt>
                <c:pt idx="6">
                  <c:v>1709</c:v>
                </c:pt>
                <c:pt idx="9">
                  <c:v>1657</c:v>
                </c:pt>
                <c:pt idx="12">
                  <c:v>1496</c:v>
                </c:pt>
              </c:numCache>
            </c:numRef>
          </c:val>
        </c:ser>
        <c:dLbls>
          <c:showLegendKey val="0"/>
          <c:showVal val="0"/>
          <c:showCatName val="0"/>
          <c:showSerName val="0"/>
          <c:showPercent val="0"/>
          <c:showBubbleSize val="0"/>
        </c:dLbls>
        <c:gapWidth val="100"/>
        <c:overlap val="100"/>
        <c:axId val="439068360"/>
        <c:axId val="439068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538</c:v>
                </c:pt>
                <c:pt idx="2">
                  <c:v>#N/A</c:v>
                </c:pt>
                <c:pt idx="3">
                  <c:v>#N/A</c:v>
                </c:pt>
                <c:pt idx="4">
                  <c:v>441</c:v>
                </c:pt>
                <c:pt idx="5">
                  <c:v>#N/A</c:v>
                </c:pt>
                <c:pt idx="6">
                  <c:v>#N/A</c:v>
                </c:pt>
                <c:pt idx="7">
                  <c:v>420</c:v>
                </c:pt>
                <c:pt idx="8">
                  <c:v>#N/A</c:v>
                </c:pt>
                <c:pt idx="9">
                  <c:v>#N/A</c:v>
                </c:pt>
                <c:pt idx="10">
                  <c:v>405</c:v>
                </c:pt>
                <c:pt idx="11">
                  <c:v>#N/A</c:v>
                </c:pt>
                <c:pt idx="12">
                  <c:v>#N/A</c:v>
                </c:pt>
                <c:pt idx="13">
                  <c:v>351</c:v>
                </c:pt>
                <c:pt idx="14">
                  <c:v>#N/A</c:v>
                </c:pt>
              </c:numCache>
            </c:numRef>
          </c:val>
          <c:smooth val="0"/>
        </c:ser>
        <c:dLbls>
          <c:showLegendKey val="0"/>
          <c:showVal val="0"/>
          <c:showCatName val="0"/>
          <c:showSerName val="0"/>
          <c:showPercent val="0"/>
          <c:showBubbleSize val="0"/>
        </c:dLbls>
        <c:marker val="1"/>
        <c:smooth val="0"/>
        <c:axId val="439068360"/>
        <c:axId val="439068752"/>
      </c:lineChart>
      <c:catAx>
        <c:axId val="439068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068752"/>
        <c:crosses val="autoZero"/>
        <c:auto val="1"/>
        <c:lblAlgn val="ctr"/>
        <c:lblOffset val="100"/>
        <c:tickLblSkip val="1"/>
        <c:tickMarkSkip val="1"/>
        <c:noMultiLvlLbl val="0"/>
      </c:catAx>
      <c:valAx>
        <c:axId val="43906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068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10864</c:v>
                </c:pt>
                <c:pt idx="5">
                  <c:v>10809</c:v>
                </c:pt>
                <c:pt idx="8">
                  <c:v>10162</c:v>
                </c:pt>
                <c:pt idx="11">
                  <c:v>9568</c:v>
                </c:pt>
                <c:pt idx="14">
                  <c:v>8992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152</c:v>
                </c:pt>
                <c:pt idx="5">
                  <c:v>103</c:v>
                </c:pt>
                <c:pt idx="8">
                  <c:v>94</c:v>
                </c:pt>
                <c:pt idx="11">
                  <c:v>85</c:v>
                </c:pt>
                <c:pt idx="14">
                  <c:v>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4210</c:v>
                </c:pt>
                <c:pt idx="5">
                  <c:v>4166</c:v>
                </c:pt>
                <c:pt idx="8">
                  <c:v>4632</c:v>
                </c:pt>
                <c:pt idx="11">
                  <c:v>5003</c:v>
                </c:pt>
                <c:pt idx="14">
                  <c:v>5365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1233</c:v>
                </c:pt>
                <c:pt idx="3">
                  <c:v>1254</c:v>
                </c:pt>
                <c:pt idx="6">
                  <c:v>1125</c:v>
                </c:pt>
                <c:pt idx="9">
                  <c:v>1045</c:v>
                </c:pt>
                <c:pt idx="12">
                  <c:v>975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1</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2324</c:v>
                </c:pt>
                <c:pt idx="3">
                  <c:v>2302</c:v>
                </c:pt>
                <c:pt idx="6">
                  <c:v>2171</c:v>
                </c:pt>
                <c:pt idx="9">
                  <c:v>2069</c:v>
                </c:pt>
                <c:pt idx="12">
                  <c:v>1916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12693</c:v>
                </c:pt>
                <c:pt idx="3">
                  <c:v>12035</c:v>
                </c:pt>
                <c:pt idx="6">
                  <c:v>11459</c:v>
                </c:pt>
                <c:pt idx="9">
                  <c:v>10700</c:v>
                </c:pt>
                <c:pt idx="12">
                  <c:v>10209</c:v>
                </c:pt>
              </c:numCache>
            </c:numRef>
          </c:val>
        </c:ser>
        <c:dLbls>
          <c:showLegendKey val="0"/>
          <c:showVal val="0"/>
          <c:showCatName val="0"/>
          <c:showSerName val="0"/>
          <c:showPercent val="0"/>
          <c:showBubbleSize val="0"/>
        </c:dLbls>
        <c:gapWidth val="100"/>
        <c:overlap val="100"/>
        <c:axId val="437294184"/>
        <c:axId val="437328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1023</c:v>
                </c:pt>
                <c:pt idx="2">
                  <c:v>#N/A</c:v>
                </c:pt>
                <c:pt idx="3">
                  <c:v>#N/A</c:v>
                </c:pt>
                <c:pt idx="4">
                  <c:v>513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37294184"/>
        <c:axId val="437328608"/>
      </c:lineChart>
      <c:catAx>
        <c:axId val="437294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7328608"/>
        <c:crosses val="autoZero"/>
        <c:auto val="1"/>
        <c:lblAlgn val="ctr"/>
        <c:lblOffset val="100"/>
        <c:tickLblSkip val="1"/>
        <c:tickMarkSkip val="1"/>
        <c:noMultiLvlLbl val="0"/>
      </c:catAx>
      <c:valAx>
        <c:axId val="43732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294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{090DCD12-9898-471C-ADBA-E430857C32A4}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{6F0CDD83-8E01-4437-A633-993BC9BF41CF}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{770513AF-86FA-4C70-993B-53403AA5B9B6}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{B8D371EE-D312-4000-9806-33B9949AB670}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{5B013D5D-C826-40B1-872D-1B52DE23AAF1}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{6CB7C746-4291-4EED-B6A2-4678EBBC3BB1}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{F91CADEA-56A9-494B-BD9E-2890CC4DD066}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{7EEE7563-8A07-4E67-A13E-993B99B9021C}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{A2C3C789-7522-4953-9523-7A28531DE4D4}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{354E7910-E3CD-4EAF-A6BF-0D995C509843}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37107424"/>
        <c:axId val="437107816"/>
      </c:scatterChart>
      <c:valAx>
        <c:axId val="4371074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107816"/>
        <c:crosses val="autoZero"/>
        <c:crossBetween val="midCat"/>
      </c:valAx>
      <c:valAx>
        <c:axId val="4371078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7107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{B0A83068-A7C9-4BDC-A3FA-A2443AEC9591}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{15D84C63-76AE-4A1B-BB48-EAC9D10B5957}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{1346666C-F155-49E7-B16E-E80644BB6CF2}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{72C02A72-A540-4E2E-9880-121F644B0CF9}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{C09CE7D1-2D50-4C2B-A3C8-8E88C5EADA7E}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15.7</c:v>
                </c:pt>
                <c:pt idx="1">
                  <c:v>14.5</c:v>
                </c:pt>
                <c:pt idx="2">
                  <c:v>13.4</c:v>
                </c:pt>
                <c:pt idx="3">
                  <c:v>12.4</c:v>
                </c:pt>
                <c:pt idx="4">
                  <c:v>11.7</c:v>
                </c:pt>
              </c:numCache>
            </c:numRef>
          </c:xVal>
          <c:yVal>
            <c:numRef>
              <c:f>公会計指標分析・財政指標組合せ分析表!$K$73:$O$73</c:f>
              <c:numCache>
                <c:formatCode>#,##0.0;"▲ "#,##0.0</c:formatCode>
                <c:ptCount val="5"/>
                <c:pt idx="0">
                  <c:v>28.9</c:v>
                </c:pt>
                <c:pt idx="1">
                  <c:v>14.8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{0E990EB8-89D7-4076-87D3-A151AED224E2}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{36A449DD-364D-4C89-A514-9FA8C3298670}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{E360660B-5AB6-4818-8143-F6ED198E2C36}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{72EE76A0-F470-4FBE-BF3D-BED28E7C1B58}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{F950690A-647E-476F-80CB-473BB831228F}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436803976"/>
        <c:axId val="241175880"/>
      </c:scatterChart>
      <c:valAx>
        <c:axId val="436803976"/>
        <c:scaling>
          <c:orientation val="minMax"/>
          <c:max val="16.400000000000002"/>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175880"/>
        <c:crosses val="autoZero"/>
        <c:crossBetween val="midCat"/>
      </c:valAx>
      <c:valAx>
        <c:axId val="241175880"/>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680397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投資的経費の財源として起債した地方債の元利償還金の額は、合併関連の大規模事業に係る地方債の償還が終了したことによりＨ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1,496</a:t>
          </a:r>
          <a:r>
            <a:rPr kumimoji="1" lang="ja-JP" altLang="en-US" sz="1400">
              <a:latin typeface="ＭＳ ゴシック" pitchFamily="49" charset="-128"/>
              <a:ea typeface="ＭＳ ゴシック" pitchFamily="49" charset="-128"/>
            </a:rPr>
            <a:t>百万円に減少した。また、過疎債、合併特例債など算入公債費等が多いため、実質公債費比率の分子は減少している。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余剰資金を積み立てた財政調整基金など充当可能基金は増加しているものの、充当可能財源等全体額は減少している。しかし、合併関連事業等に係る投資的経費の財源として起債した地方債の元利償還金の減により、一般会計等に係る地方債の現在高が減少しているため、将来負担額もそれ以上に減少し、将来負担比率の分子となる額は近年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広島県大崎上島町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7,988
7,889
43.11
7,116,887
6,796,165
217,200
4,520,550
9,266,884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4" name="正方形/長方形 5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5" name="正方形/長方形 5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6" name="正方形/長方形 5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7" name="正方形/長方形 56"/>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8" name="正方形/長方形 5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9" name="テキスト ボックス 58"/>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0" name="正方形/長方形 5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1" name="正方形/長方形 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2" name="正方形/長方形 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3" name="正方形/長方形 6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4" name="正方形/長方形 6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5" name="テキスト ボックス 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6" name="テキスト ボックス 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広島県大崎上島町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7,988
7,889
43.11
7,116,887
6,796,165
217,200
4,520,550
9,266,884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広島県大崎上島町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7,988
7,889
43.11
7,116,887
6,796,165
217,200
4,520,550
9,266,884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広島県大崎上島町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7,988
7,889
43.11
7,116,887
6,796,165
217,200
4,520,550
9,266,884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ここ数年連続して数値が下がっている。これは固定資産税（償却資産）の減収が主な原因である。また、人口の減少や全国平均を上回る高齢化率</a:t>
          </a:r>
          <a:r>
            <a:rPr kumimoji="1" lang="en-US" altLang="ja-JP" sz="1100">
              <a:solidFill>
                <a:schemeClr val="dk1"/>
              </a:solidFill>
              <a:effectLst/>
              <a:latin typeface="+mn-lt"/>
              <a:ea typeface="+mn-ea"/>
              <a:cs typeface="+mn-cs"/>
            </a:rPr>
            <a:t>47.62</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年度末現在</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歳以上）に加え、主要産業である柑橘栽培並びに造船業の不況により財政基盤が弱く、悪化が見込まれる。</a:t>
          </a:r>
          <a:endParaRPr lang="ja-JP" altLang="ja-JP" sz="1400">
            <a:effectLst/>
          </a:endParaRPr>
        </a:p>
        <a:p>
          <a:r>
            <a:rPr kumimoji="1" lang="ja-JP" altLang="ja-JP" sz="1100">
              <a:solidFill>
                <a:schemeClr val="dk1"/>
              </a:solidFill>
              <a:effectLst/>
              <a:latin typeface="+mn-lt"/>
              <a:ea typeface="+mn-ea"/>
              <a:cs typeface="+mn-cs"/>
            </a:rPr>
            <a:t>　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次行政改革推進計画を策定し、職員の削減や税金等の未収金の債権回収、徴収体制の強化に取り組むことにより財政の健全化に努める。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118231</xdr:rowOff>
    </xdr:from>
    <xdr:to>
      <xdr:col>7</xdr:col>
      <xdr:colOff>152400</xdr:colOff>
      <xdr:row>43</xdr:row>
      <xdr:rowOff>129722</xdr:rowOff>
    </xdr:to>
    <xdr:cxnSp macro="">
      <xdr:nvCxnSpPr>
        <xdr:cNvPr id="69" name="直線コネクタ 68"/>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118231</xdr:rowOff>
    </xdr:to>
    <xdr:cxnSp macro="">
      <xdr:nvCxnSpPr>
        <xdr:cNvPr id="72" name="直線コネクタ 71"/>
        <xdr:cNvCxnSpPr/>
      </xdr:nvCxnSpPr>
      <xdr:spPr>
        <a:xfrm>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106741</xdr:rowOff>
    </xdr:from>
    <xdr:to>
      <xdr:col>4</xdr:col>
      <xdr:colOff>482600</xdr:colOff>
      <xdr:row>43</xdr:row>
      <xdr:rowOff>106741</xdr:rowOff>
    </xdr:to>
    <xdr:cxnSp macro="">
      <xdr:nvCxnSpPr>
        <xdr:cNvPr id="75" name="直線コネクタ 74"/>
        <xdr:cNvCxnSpPr/>
      </xdr:nvCxnSpPr>
      <xdr:spPr>
        <a:xfrm>
          <a:off x="2336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83759</xdr:rowOff>
    </xdr:from>
    <xdr:to>
      <xdr:col>3</xdr:col>
      <xdr:colOff>279400</xdr:colOff>
      <xdr:row>43</xdr:row>
      <xdr:rowOff>106741</xdr:rowOff>
    </xdr:to>
    <xdr:cxnSp macro="">
      <xdr:nvCxnSpPr>
        <xdr:cNvPr id="78" name="直線コネクタ 77"/>
        <xdr:cNvCxnSpPr/>
      </xdr:nvCxnSpPr>
      <xdr:spPr>
        <a:xfrm>
          <a:off x="1447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67431</xdr:rowOff>
    </xdr:from>
    <xdr:to>
      <xdr:col>6</xdr:col>
      <xdr:colOff>50800</xdr:colOff>
      <xdr:row>43</xdr:row>
      <xdr:rowOff>169031</xdr:rowOff>
    </xdr:to>
    <xdr:sp macro="" textlink="">
      <xdr:nvSpPr>
        <xdr:cNvPr id="90" name="円/楕円 89"/>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153808</xdr:rowOff>
    </xdr:from>
    <xdr:ext cx="736600" cy="259045"/>
    <xdr:sp macro="" textlink="">
      <xdr:nvSpPr>
        <xdr:cNvPr id="91" name="テキスト ボックス 90"/>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55941</xdr:rowOff>
    </xdr:from>
    <xdr:to>
      <xdr:col>4</xdr:col>
      <xdr:colOff>533400</xdr:colOff>
      <xdr:row>43</xdr:row>
      <xdr:rowOff>157541</xdr:rowOff>
    </xdr:to>
    <xdr:sp macro="" textlink="">
      <xdr:nvSpPr>
        <xdr:cNvPr id="92" name="円/楕円 91"/>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93" name="テキスト ボックス 92"/>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55941</xdr:rowOff>
    </xdr:from>
    <xdr:to>
      <xdr:col>3</xdr:col>
      <xdr:colOff>330200</xdr:colOff>
      <xdr:row>43</xdr:row>
      <xdr:rowOff>157541</xdr:rowOff>
    </xdr:to>
    <xdr:sp macro="" textlink="">
      <xdr:nvSpPr>
        <xdr:cNvPr id="94" name="円/楕円 93"/>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142318</xdr:rowOff>
    </xdr:from>
    <xdr:ext cx="762000" cy="259045"/>
    <xdr:sp macro="" textlink="">
      <xdr:nvSpPr>
        <xdr:cNvPr id="95" name="テキスト ボックス 94"/>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96" name="円/楕円 95"/>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97" name="テキスト ボックス 96"/>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年度から実施している縁故地方債の繰上償還により公債費削減を図っており、前年度に比し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やや比率は上昇したものの平成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85.3</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平均水準</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保っている。</a:t>
          </a:r>
          <a:endParaRPr lang="ja-JP" altLang="ja-JP" sz="1400">
            <a:effectLst/>
          </a:endParaRPr>
        </a:p>
        <a:p>
          <a:r>
            <a:rPr kumimoji="1" lang="ja-JP" altLang="ja-JP" sz="1100">
              <a:solidFill>
                <a:schemeClr val="dk1"/>
              </a:solidFill>
              <a:effectLst/>
              <a:latin typeface="+mn-lt"/>
              <a:ea typeface="+mn-ea"/>
              <a:cs typeface="+mn-cs"/>
            </a:rPr>
            <a:t>　しかしながら、物件費（</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％）と公債費（</a:t>
          </a:r>
          <a:r>
            <a:rPr kumimoji="1" lang="en-US" altLang="ja-JP" sz="1100">
              <a:solidFill>
                <a:schemeClr val="dk1"/>
              </a:solidFill>
              <a:effectLst/>
              <a:latin typeface="+mn-lt"/>
              <a:ea typeface="+mn-ea"/>
              <a:cs typeface="+mn-cs"/>
            </a:rPr>
            <a:t>30.8</a:t>
          </a:r>
          <a:r>
            <a:rPr kumimoji="1" lang="ja-JP" altLang="ja-JP" sz="1100">
              <a:solidFill>
                <a:schemeClr val="dk1"/>
              </a:solidFill>
              <a:effectLst/>
              <a:latin typeface="+mn-lt"/>
              <a:ea typeface="+mn-ea"/>
              <a:cs typeface="+mn-cs"/>
            </a:rPr>
            <a:t>％）が依然として高い水準にあるため、行政改革への取組強化とともに職員の退職に伴う新規採用の抑制による人件費の削減など義務的経費の削減に努める。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35348</xdr:rowOff>
    </xdr:from>
    <xdr:to>
      <xdr:col>7</xdr:col>
      <xdr:colOff>152400</xdr:colOff>
      <xdr:row>64</xdr:row>
      <xdr:rowOff>43392</xdr:rowOff>
    </xdr:to>
    <xdr:cxnSp macro="">
      <xdr:nvCxnSpPr>
        <xdr:cNvPr id="132" name="直線コネクタ 131"/>
        <xdr:cNvCxnSpPr/>
      </xdr:nvCxnSpPr>
      <xdr:spPr>
        <a:xfrm flipV="1">
          <a:off x="4114800" y="11008148"/>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134408</xdr:rowOff>
    </xdr:from>
    <xdr:to>
      <xdr:col>6</xdr:col>
      <xdr:colOff>0</xdr:colOff>
      <xdr:row>64</xdr:row>
      <xdr:rowOff>43392</xdr:rowOff>
    </xdr:to>
    <xdr:cxnSp macro="">
      <xdr:nvCxnSpPr>
        <xdr:cNvPr id="135" name="直線コネクタ 134"/>
        <xdr:cNvCxnSpPr/>
      </xdr:nvCxnSpPr>
      <xdr:spPr>
        <a:xfrm>
          <a:off x="3225800" y="109357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37" name="テキスト ボックス 136"/>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134408</xdr:rowOff>
    </xdr:from>
    <xdr:to>
      <xdr:col>4</xdr:col>
      <xdr:colOff>482600</xdr:colOff>
      <xdr:row>64</xdr:row>
      <xdr:rowOff>131869</xdr:rowOff>
    </xdr:to>
    <xdr:cxnSp macro="">
      <xdr:nvCxnSpPr>
        <xdr:cNvPr id="138" name="直線コネクタ 137"/>
        <xdr:cNvCxnSpPr/>
      </xdr:nvCxnSpPr>
      <xdr:spPr>
        <a:xfrm flipV="1">
          <a:off x="2336800" y="10935758"/>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40" name="テキスト ボックス 139"/>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131869</xdr:rowOff>
    </xdr:from>
    <xdr:to>
      <xdr:col>3</xdr:col>
      <xdr:colOff>279400</xdr:colOff>
      <xdr:row>66</xdr:row>
      <xdr:rowOff>46355</xdr:rowOff>
    </xdr:to>
    <xdr:cxnSp macro="">
      <xdr:nvCxnSpPr>
        <xdr:cNvPr id="141" name="直線コネクタ 140"/>
        <xdr:cNvCxnSpPr/>
      </xdr:nvCxnSpPr>
      <xdr:spPr>
        <a:xfrm flipV="1">
          <a:off x="1447800" y="11104669"/>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84260</xdr:rowOff>
    </xdr:from>
    <xdr:ext cx="762000" cy="259045"/>
    <xdr:sp macro="" textlink="">
      <xdr:nvSpPr>
        <xdr:cNvPr id="145" name="テキスト ボックス 144"/>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155998</xdr:rowOff>
    </xdr:from>
    <xdr:to>
      <xdr:col>7</xdr:col>
      <xdr:colOff>203200</xdr:colOff>
      <xdr:row>64</xdr:row>
      <xdr:rowOff>86148</xdr:rowOff>
    </xdr:to>
    <xdr:sp macro="" textlink="">
      <xdr:nvSpPr>
        <xdr:cNvPr id="151" name="円/楕円 150"/>
        <xdr:cNvSpPr/>
      </xdr:nvSpPr>
      <xdr:spPr>
        <a:xfrm>
          <a:off x="49022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128075</xdr:rowOff>
    </xdr:from>
    <xdr:ext cx="762000" cy="259045"/>
    <xdr:sp macro="" textlink="">
      <xdr:nvSpPr>
        <xdr:cNvPr id="152" name="財政構造の弾力性該当値テキスト"/>
        <xdr:cNvSpPr txBox="1"/>
      </xdr:nvSpPr>
      <xdr:spPr>
        <a:xfrm>
          <a:off x="5041900" y="109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164042</xdr:rowOff>
    </xdr:from>
    <xdr:to>
      <xdr:col>6</xdr:col>
      <xdr:colOff>50800</xdr:colOff>
      <xdr:row>64</xdr:row>
      <xdr:rowOff>94192</xdr:rowOff>
    </xdr:to>
    <xdr:sp macro="" textlink="">
      <xdr:nvSpPr>
        <xdr:cNvPr id="153" name="円/楕円 152"/>
        <xdr:cNvSpPr/>
      </xdr:nvSpPr>
      <xdr:spPr>
        <a:xfrm>
          <a:off x="4064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54" name="テキスト ボックス 15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83608</xdr:rowOff>
    </xdr:from>
    <xdr:to>
      <xdr:col>4</xdr:col>
      <xdr:colOff>533400</xdr:colOff>
      <xdr:row>64</xdr:row>
      <xdr:rowOff>13758</xdr:rowOff>
    </xdr:to>
    <xdr:sp macro="" textlink="">
      <xdr:nvSpPr>
        <xdr:cNvPr id="155" name="円/楕円 154"/>
        <xdr:cNvSpPr/>
      </xdr:nvSpPr>
      <xdr:spPr>
        <a:xfrm>
          <a:off x="3175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23935</xdr:rowOff>
    </xdr:from>
    <xdr:ext cx="762000" cy="259045"/>
    <xdr:sp macro="" textlink="">
      <xdr:nvSpPr>
        <xdr:cNvPr id="156" name="テキスト ボックス 155"/>
        <xdr:cNvSpPr txBox="1"/>
      </xdr:nvSpPr>
      <xdr:spPr>
        <a:xfrm>
          <a:off x="2844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81069</xdr:rowOff>
    </xdr:from>
    <xdr:to>
      <xdr:col>3</xdr:col>
      <xdr:colOff>330200</xdr:colOff>
      <xdr:row>65</xdr:row>
      <xdr:rowOff>11219</xdr:rowOff>
    </xdr:to>
    <xdr:sp macro="" textlink="">
      <xdr:nvSpPr>
        <xdr:cNvPr id="157" name="円/楕円 156"/>
        <xdr:cNvSpPr/>
      </xdr:nvSpPr>
      <xdr:spPr>
        <a:xfrm>
          <a:off x="2286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167446</xdr:rowOff>
    </xdr:from>
    <xdr:ext cx="762000" cy="259045"/>
    <xdr:sp macro="" textlink="">
      <xdr:nvSpPr>
        <xdr:cNvPr id="158" name="テキスト ボックス 157"/>
        <xdr:cNvSpPr txBox="1"/>
      </xdr:nvSpPr>
      <xdr:spPr>
        <a:xfrm>
          <a:off x="1955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167005</xdr:rowOff>
    </xdr:from>
    <xdr:to>
      <xdr:col>2</xdr:col>
      <xdr:colOff>127000</xdr:colOff>
      <xdr:row>66</xdr:row>
      <xdr:rowOff>97155</xdr:rowOff>
    </xdr:to>
    <xdr:sp macro="" textlink="">
      <xdr:nvSpPr>
        <xdr:cNvPr id="159" name="円/楕円 158"/>
        <xdr:cNvSpPr/>
      </xdr:nvSpPr>
      <xdr:spPr>
        <a:xfrm>
          <a:off x="1397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81932</xdr:rowOff>
    </xdr:from>
    <xdr:ext cx="762000" cy="259045"/>
    <xdr:sp macro="" textlink="">
      <xdr:nvSpPr>
        <xdr:cNvPr id="160" name="テキスト ボックス 159"/>
        <xdr:cNvSpPr txBox="1"/>
      </xdr:nvSpPr>
      <xdr:spPr>
        <a:xfrm>
          <a:off x="1066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[232,850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人件費、物件費等の金額が類似団体平均を上回っているのは、常備消防業務を事務委託しており、物件費の数値が高くなっている。</a:t>
          </a:r>
          <a:endParaRPr lang="ja-JP" altLang="ja-JP" sz="1400">
            <a:effectLst/>
          </a:endParaRPr>
        </a:p>
        <a:p>
          <a:r>
            <a:rPr kumimoji="1" lang="ja-JP" altLang="ja-JP" sz="1100">
              <a:solidFill>
                <a:schemeClr val="dk1"/>
              </a:solidFill>
              <a:effectLst/>
              <a:latin typeface="+mn-lt"/>
              <a:ea typeface="+mn-ea"/>
              <a:cs typeface="+mn-cs"/>
            </a:rPr>
            <a:t>　今後も、職員の退職に伴う新規採用の抑制による人件費の削減や行政改革の取組により削減を図る。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38539</xdr:rowOff>
    </xdr:from>
    <xdr:to>
      <xdr:col>7</xdr:col>
      <xdr:colOff>152400</xdr:colOff>
      <xdr:row>83</xdr:row>
      <xdr:rowOff>61682</xdr:rowOff>
    </xdr:to>
    <xdr:cxnSp macro="">
      <xdr:nvCxnSpPr>
        <xdr:cNvPr id="194" name="直線コネクタ 193"/>
        <xdr:cNvCxnSpPr/>
      </xdr:nvCxnSpPr>
      <xdr:spPr>
        <a:xfrm flipV="1">
          <a:off x="4114800" y="14268889"/>
          <a:ext cx="8382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53814</xdr:rowOff>
    </xdr:from>
    <xdr:to>
      <xdr:col>6</xdr:col>
      <xdr:colOff>0</xdr:colOff>
      <xdr:row>83</xdr:row>
      <xdr:rowOff>61682</xdr:rowOff>
    </xdr:to>
    <xdr:cxnSp macro="">
      <xdr:nvCxnSpPr>
        <xdr:cNvPr id="197" name="直線コネクタ 196"/>
        <xdr:cNvCxnSpPr/>
      </xdr:nvCxnSpPr>
      <xdr:spPr>
        <a:xfrm>
          <a:off x="3225800" y="14284164"/>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66881</xdr:rowOff>
    </xdr:from>
    <xdr:ext cx="736600" cy="259045"/>
    <xdr:sp macro="" textlink="">
      <xdr:nvSpPr>
        <xdr:cNvPr id="199" name="テキスト ボックス 198"/>
        <xdr:cNvSpPr txBox="1"/>
      </xdr:nvSpPr>
      <xdr:spPr>
        <a:xfrm>
          <a:off x="3733800" y="1395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53814</xdr:rowOff>
    </xdr:from>
    <xdr:to>
      <xdr:col>4</xdr:col>
      <xdr:colOff>482600</xdr:colOff>
      <xdr:row>83</xdr:row>
      <xdr:rowOff>57944</xdr:rowOff>
    </xdr:to>
    <xdr:cxnSp macro="">
      <xdr:nvCxnSpPr>
        <xdr:cNvPr id="200" name="直線コネクタ 199"/>
        <xdr:cNvCxnSpPr/>
      </xdr:nvCxnSpPr>
      <xdr:spPr>
        <a:xfrm flipV="1">
          <a:off x="2336800" y="14284164"/>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33259</xdr:rowOff>
    </xdr:from>
    <xdr:ext cx="762000" cy="259045"/>
    <xdr:sp macro="" textlink="">
      <xdr:nvSpPr>
        <xdr:cNvPr id="202" name="テキスト ボックス 201"/>
        <xdr:cNvSpPr txBox="1"/>
      </xdr:nvSpPr>
      <xdr:spPr>
        <a:xfrm>
          <a:off x="2844800" y="1392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57944</xdr:rowOff>
    </xdr:from>
    <xdr:to>
      <xdr:col>3</xdr:col>
      <xdr:colOff>279400</xdr:colOff>
      <xdr:row>83</xdr:row>
      <xdr:rowOff>79386</xdr:rowOff>
    </xdr:to>
    <xdr:cxnSp macro="">
      <xdr:nvCxnSpPr>
        <xdr:cNvPr id="203" name="直線コネクタ 202"/>
        <xdr:cNvCxnSpPr/>
      </xdr:nvCxnSpPr>
      <xdr:spPr>
        <a:xfrm flipV="1">
          <a:off x="1447800" y="14288294"/>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51536</xdr:rowOff>
    </xdr:from>
    <xdr:ext cx="762000" cy="259045"/>
    <xdr:sp macro="" textlink="">
      <xdr:nvSpPr>
        <xdr:cNvPr id="205" name="テキスト ボックス 204"/>
        <xdr:cNvSpPr txBox="1"/>
      </xdr:nvSpPr>
      <xdr:spPr>
        <a:xfrm>
          <a:off x="1955800" y="1393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25401</xdr:rowOff>
    </xdr:from>
    <xdr:ext cx="762000" cy="259045"/>
    <xdr:sp macro="" textlink="">
      <xdr:nvSpPr>
        <xdr:cNvPr id="207" name="テキスト ボックス 206"/>
        <xdr:cNvSpPr txBox="1"/>
      </xdr:nvSpPr>
      <xdr:spPr>
        <a:xfrm>
          <a:off x="1066800" y="1391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159189</xdr:rowOff>
    </xdr:from>
    <xdr:to>
      <xdr:col>7</xdr:col>
      <xdr:colOff>203200</xdr:colOff>
      <xdr:row>83</xdr:row>
      <xdr:rowOff>89339</xdr:rowOff>
    </xdr:to>
    <xdr:sp macro="" textlink="">
      <xdr:nvSpPr>
        <xdr:cNvPr id="213" name="円/楕円 212"/>
        <xdr:cNvSpPr/>
      </xdr:nvSpPr>
      <xdr:spPr>
        <a:xfrm>
          <a:off x="4902200" y="142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131266</xdr:rowOff>
    </xdr:from>
    <xdr:ext cx="762000" cy="259045"/>
    <xdr:sp macro="" textlink="">
      <xdr:nvSpPr>
        <xdr:cNvPr id="214" name="人件費・物件費等の状況該当値テキスト"/>
        <xdr:cNvSpPr txBox="1"/>
      </xdr:nvSpPr>
      <xdr:spPr>
        <a:xfrm>
          <a:off x="5041900" y="1419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232,850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10882</xdr:rowOff>
    </xdr:from>
    <xdr:to>
      <xdr:col>6</xdr:col>
      <xdr:colOff>50800</xdr:colOff>
      <xdr:row>83</xdr:row>
      <xdr:rowOff>112482</xdr:rowOff>
    </xdr:to>
    <xdr:sp macro="" textlink="">
      <xdr:nvSpPr>
        <xdr:cNvPr id="215" name="円/楕円 214"/>
        <xdr:cNvSpPr/>
      </xdr:nvSpPr>
      <xdr:spPr>
        <a:xfrm>
          <a:off x="4064000" y="1424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97259</xdr:rowOff>
    </xdr:from>
    <xdr:ext cx="736600" cy="259045"/>
    <xdr:sp macro="" textlink="">
      <xdr:nvSpPr>
        <xdr:cNvPr id="216" name="テキスト ボックス 215"/>
        <xdr:cNvSpPr txBox="1"/>
      </xdr:nvSpPr>
      <xdr:spPr>
        <a:xfrm>
          <a:off x="3733800" y="1432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244,359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3014</xdr:rowOff>
    </xdr:from>
    <xdr:to>
      <xdr:col>4</xdr:col>
      <xdr:colOff>533400</xdr:colOff>
      <xdr:row>83</xdr:row>
      <xdr:rowOff>104614</xdr:rowOff>
    </xdr:to>
    <xdr:sp macro="" textlink="">
      <xdr:nvSpPr>
        <xdr:cNvPr id="217" name="円/楕円 216"/>
        <xdr:cNvSpPr/>
      </xdr:nvSpPr>
      <xdr:spPr>
        <a:xfrm>
          <a:off x="3175000" y="142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89391</xdr:rowOff>
    </xdr:from>
    <xdr:ext cx="762000" cy="259045"/>
    <xdr:sp macro="" textlink="">
      <xdr:nvSpPr>
        <xdr:cNvPr id="218" name="テキスト ボックス 217"/>
        <xdr:cNvSpPr txBox="1"/>
      </xdr:nvSpPr>
      <xdr:spPr>
        <a:xfrm>
          <a:off x="2844800" y="143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240,446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7144</xdr:rowOff>
    </xdr:from>
    <xdr:to>
      <xdr:col>3</xdr:col>
      <xdr:colOff>330200</xdr:colOff>
      <xdr:row>83</xdr:row>
      <xdr:rowOff>108744</xdr:rowOff>
    </xdr:to>
    <xdr:sp macro="" textlink="">
      <xdr:nvSpPr>
        <xdr:cNvPr id="219" name="円/楕円 218"/>
        <xdr:cNvSpPr/>
      </xdr:nvSpPr>
      <xdr:spPr>
        <a:xfrm>
          <a:off x="2286000" y="1423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93521</xdr:rowOff>
    </xdr:from>
    <xdr:ext cx="762000" cy="259045"/>
    <xdr:sp macro="" textlink="">
      <xdr:nvSpPr>
        <xdr:cNvPr id="220" name="テキスト ボックス 219"/>
        <xdr:cNvSpPr txBox="1"/>
      </xdr:nvSpPr>
      <xdr:spPr>
        <a:xfrm>
          <a:off x="1955800" y="1432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242,500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28586</xdr:rowOff>
    </xdr:from>
    <xdr:to>
      <xdr:col>2</xdr:col>
      <xdr:colOff>127000</xdr:colOff>
      <xdr:row>83</xdr:row>
      <xdr:rowOff>130186</xdr:rowOff>
    </xdr:to>
    <xdr:sp macro="" textlink="">
      <xdr:nvSpPr>
        <xdr:cNvPr id="221" name="円/楕円 220"/>
        <xdr:cNvSpPr/>
      </xdr:nvSpPr>
      <xdr:spPr>
        <a:xfrm>
          <a:off x="1397000" y="1425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114963</xdr:rowOff>
    </xdr:from>
    <xdr:ext cx="762000" cy="259045"/>
    <xdr:sp macro="" textlink="">
      <xdr:nvSpPr>
        <xdr:cNvPr id="222" name="テキスト ボックス 221"/>
        <xdr:cNvSpPr txBox="1"/>
      </xdr:nvSpPr>
      <xdr:spPr>
        <a:xfrm>
          <a:off x="1066800" y="1434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95.9</a:t>
          </a:r>
          <a:r>
            <a:rPr kumimoji="1" lang="ja-JP" altLang="ja-JP" sz="1100">
              <a:solidFill>
                <a:schemeClr val="dk1"/>
              </a:solidFill>
              <a:effectLst/>
              <a:latin typeface="+mn-lt"/>
              <a:ea typeface="+mn-ea"/>
              <a:cs typeface="+mn-cs"/>
            </a:rPr>
            <a:t>より低い</a:t>
          </a:r>
          <a:r>
            <a:rPr kumimoji="1" lang="en-US" altLang="ja-JP" sz="1100">
              <a:solidFill>
                <a:schemeClr val="dk1"/>
              </a:solidFill>
              <a:effectLst/>
              <a:latin typeface="+mn-lt"/>
              <a:ea typeface="+mn-ea"/>
              <a:cs typeface="+mn-cs"/>
            </a:rPr>
            <a:t>94.0</a:t>
          </a:r>
          <a:r>
            <a:rPr kumimoji="1" lang="ja-JP" altLang="ja-JP" sz="1100">
              <a:solidFill>
                <a:schemeClr val="dk1"/>
              </a:solidFill>
              <a:effectLst/>
              <a:latin typeface="+mn-lt"/>
              <a:ea typeface="+mn-ea"/>
              <a:cs typeface="+mn-cs"/>
            </a:rPr>
            <a:t>となっているが、今後も住民が納得し、理解される給与制度を目指すとともに、職員の意欲向上を図られるような給与制度等の確立に努める。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122766</xdr:rowOff>
    </xdr:to>
    <xdr:cxnSp macro="">
      <xdr:nvCxnSpPr>
        <xdr:cNvPr id="256" name="直線コネクタ 255"/>
        <xdr:cNvCxnSpPr/>
      </xdr:nvCxnSpPr>
      <xdr:spPr>
        <a:xfrm>
          <a:off x="16179800" y="144843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84</xdr:row>
      <xdr:rowOff>82550</xdr:rowOff>
    </xdr:to>
    <xdr:cxnSp macro="">
      <xdr:nvCxnSpPr>
        <xdr:cNvPr id="259" name="直線コネクタ 258"/>
        <xdr:cNvCxnSpPr/>
      </xdr:nvCxnSpPr>
      <xdr:spPr>
        <a:xfrm>
          <a:off x="15290800" y="144763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1" name="テキスト ボックス 260"/>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72389</xdr:rowOff>
    </xdr:to>
    <xdr:cxnSp macro="">
      <xdr:nvCxnSpPr>
        <xdr:cNvPr id="262" name="直線コネクタ 261"/>
        <xdr:cNvCxnSpPr/>
      </xdr:nvCxnSpPr>
      <xdr:spPr>
        <a:xfrm flipV="1">
          <a:off x="14401800" y="14476307"/>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48261</xdr:rowOff>
    </xdr:from>
    <xdr:to>
      <xdr:col>21</xdr:col>
      <xdr:colOff>0</xdr:colOff>
      <xdr:row>88</xdr:row>
      <xdr:rowOff>72389</xdr:rowOff>
    </xdr:to>
    <xdr:cxnSp macro="">
      <xdr:nvCxnSpPr>
        <xdr:cNvPr id="265" name="直線コネクタ 264"/>
        <xdr:cNvCxnSpPr/>
      </xdr:nvCxnSpPr>
      <xdr:spPr>
        <a:xfrm>
          <a:off x="13512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7" name="テキスト ボックス 266"/>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9" name="テキスト ボックス 268"/>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5" name="円/楕円 274"/>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88493</xdr:rowOff>
    </xdr:from>
    <xdr:ext cx="762000" cy="259045"/>
    <xdr:sp macro="" textlink="">
      <xdr:nvSpPr>
        <xdr:cNvPr id="276"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7" name="円/楕円 276"/>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143527</xdr:rowOff>
    </xdr:from>
    <xdr:ext cx="736600" cy="259045"/>
    <xdr:sp macro="" textlink="">
      <xdr:nvSpPr>
        <xdr:cNvPr id="278" name="テキスト ボックス 277"/>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9" name="円/楕円 278"/>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135484</xdr:rowOff>
    </xdr:from>
    <xdr:ext cx="762000" cy="259045"/>
    <xdr:sp macro="" textlink="">
      <xdr:nvSpPr>
        <xdr:cNvPr id="280" name="テキスト ボックス 279"/>
        <xdr:cNvSpPr txBox="1"/>
      </xdr:nvSpPr>
      <xdr:spPr>
        <a:xfrm>
          <a:off x="14909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81" name="円/楕円 280"/>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133366</xdr:rowOff>
    </xdr:from>
    <xdr:ext cx="762000" cy="259045"/>
    <xdr:sp macro="" textlink="">
      <xdr:nvSpPr>
        <xdr:cNvPr id="282" name="テキスト ボックス 281"/>
        <xdr:cNvSpPr txBox="1"/>
      </xdr:nvSpPr>
      <xdr:spPr>
        <a:xfrm>
          <a:off x="14020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3" name="円/楕円 282"/>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84" name="テキスト ボックス 283"/>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合併後、本庁と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支所の機能を維持していくための職員配置により、類似団体平均を上回っていたが、職員の退職に伴う新規採用の抑制により、引き続き平均を下回る数値となっている。今後も事務組織の見直し、効率化等により職員数の削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137202</xdr:rowOff>
    </xdr:from>
    <xdr:to>
      <xdr:col>24</xdr:col>
      <xdr:colOff>558800</xdr:colOff>
      <xdr:row>60</xdr:row>
      <xdr:rowOff>162137</xdr:rowOff>
    </xdr:to>
    <xdr:cxnSp macro="">
      <xdr:nvCxnSpPr>
        <xdr:cNvPr id="319" name="直線コネクタ 318"/>
        <xdr:cNvCxnSpPr/>
      </xdr:nvCxnSpPr>
      <xdr:spPr>
        <a:xfrm flipV="1">
          <a:off x="16179800" y="10424202"/>
          <a:ext cx="8382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162137</xdr:rowOff>
    </xdr:from>
    <xdr:to>
      <xdr:col>23</xdr:col>
      <xdr:colOff>406400</xdr:colOff>
      <xdr:row>61</xdr:row>
      <xdr:rowOff>22056</xdr:rowOff>
    </xdr:to>
    <xdr:cxnSp macro="">
      <xdr:nvCxnSpPr>
        <xdr:cNvPr id="322" name="直線コネクタ 321"/>
        <xdr:cNvCxnSpPr/>
      </xdr:nvCxnSpPr>
      <xdr:spPr>
        <a:xfrm flipV="1">
          <a:off x="15290800" y="1044913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4" name="テキスト ボックス 323"/>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22056</xdr:rowOff>
    </xdr:from>
    <xdr:to>
      <xdr:col>22</xdr:col>
      <xdr:colOff>203200</xdr:colOff>
      <xdr:row>61</xdr:row>
      <xdr:rowOff>58251</xdr:rowOff>
    </xdr:to>
    <xdr:cxnSp macro="">
      <xdr:nvCxnSpPr>
        <xdr:cNvPr id="325" name="直線コネクタ 324"/>
        <xdr:cNvCxnSpPr/>
      </xdr:nvCxnSpPr>
      <xdr:spPr>
        <a:xfrm flipV="1">
          <a:off x="14401800" y="1048050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7" name="テキスト ボックス 326"/>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58251</xdr:rowOff>
    </xdr:from>
    <xdr:to>
      <xdr:col>21</xdr:col>
      <xdr:colOff>0</xdr:colOff>
      <xdr:row>61</xdr:row>
      <xdr:rowOff>93642</xdr:rowOff>
    </xdr:to>
    <xdr:cxnSp macro="">
      <xdr:nvCxnSpPr>
        <xdr:cNvPr id="328" name="直線コネクタ 327"/>
        <xdr:cNvCxnSpPr/>
      </xdr:nvCxnSpPr>
      <xdr:spPr>
        <a:xfrm flipV="1">
          <a:off x="13512800" y="10516701"/>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30" name="テキスト ボックス 329"/>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2" name="テキスト ボックス 331"/>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86402</xdr:rowOff>
    </xdr:from>
    <xdr:to>
      <xdr:col>24</xdr:col>
      <xdr:colOff>609600</xdr:colOff>
      <xdr:row>61</xdr:row>
      <xdr:rowOff>16552</xdr:rowOff>
    </xdr:to>
    <xdr:sp macro="" textlink="">
      <xdr:nvSpPr>
        <xdr:cNvPr id="338" name="円/楕円 337"/>
        <xdr:cNvSpPr/>
      </xdr:nvSpPr>
      <xdr:spPr>
        <a:xfrm>
          <a:off x="16967200" y="103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102929</xdr:rowOff>
    </xdr:from>
    <xdr:ext cx="762000" cy="259045"/>
    <xdr:sp macro="" textlink="">
      <xdr:nvSpPr>
        <xdr:cNvPr id="339" name="定員管理の状況該当値テキスト"/>
        <xdr:cNvSpPr txBox="1"/>
      </xdr:nvSpPr>
      <xdr:spPr>
        <a:xfrm>
          <a:off x="17106900" y="1021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111337</xdr:rowOff>
    </xdr:from>
    <xdr:to>
      <xdr:col>23</xdr:col>
      <xdr:colOff>457200</xdr:colOff>
      <xdr:row>61</xdr:row>
      <xdr:rowOff>41487</xdr:rowOff>
    </xdr:to>
    <xdr:sp macro="" textlink="">
      <xdr:nvSpPr>
        <xdr:cNvPr id="340" name="円/楕円 339"/>
        <xdr:cNvSpPr/>
      </xdr:nvSpPr>
      <xdr:spPr>
        <a:xfrm>
          <a:off x="16129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51664</xdr:rowOff>
    </xdr:from>
    <xdr:ext cx="736600" cy="259045"/>
    <xdr:sp macro="" textlink="">
      <xdr:nvSpPr>
        <xdr:cNvPr id="341" name="テキスト ボックス 340"/>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142706</xdr:rowOff>
    </xdr:from>
    <xdr:to>
      <xdr:col>22</xdr:col>
      <xdr:colOff>254000</xdr:colOff>
      <xdr:row>61</xdr:row>
      <xdr:rowOff>72856</xdr:rowOff>
    </xdr:to>
    <xdr:sp macro="" textlink="">
      <xdr:nvSpPr>
        <xdr:cNvPr id="342" name="円/楕円 341"/>
        <xdr:cNvSpPr/>
      </xdr:nvSpPr>
      <xdr:spPr>
        <a:xfrm>
          <a:off x="15240000" y="10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83033</xdr:rowOff>
    </xdr:from>
    <xdr:ext cx="762000" cy="259045"/>
    <xdr:sp macro="" textlink="">
      <xdr:nvSpPr>
        <xdr:cNvPr id="343" name="テキスト ボックス 342"/>
        <xdr:cNvSpPr txBox="1"/>
      </xdr:nvSpPr>
      <xdr:spPr>
        <a:xfrm>
          <a:off x="14909800" y="10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7451</xdr:rowOff>
    </xdr:from>
    <xdr:to>
      <xdr:col>21</xdr:col>
      <xdr:colOff>50800</xdr:colOff>
      <xdr:row>61</xdr:row>
      <xdr:rowOff>109051</xdr:rowOff>
    </xdr:to>
    <xdr:sp macro="" textlink="">
      <xdr:nvSpPr>
        <xdr:cNvPr id="344" name="円/楕円 343"/>
        <xdr:cNvSpPr/>
      </xdr:nvSpPr>
      <xdr:spPr>
        <a:xfrm>
          <a:off x="14351000" y="104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119228</xdr:rowOff>
    </xdr:from>
    <xdr:ext cx="762000" cy="259045"/>
    <xdr:sp macro="" textlink="">
      <xdr:nvSpPr>
        <xdr:cNvPr id="345" name="テキスト ボックス 344"/>
        <xdr:cNvSpPr txBox="1"/>
      </xdr:nvSpPr>
      <xdr:spPr>
        <a:xfrm>
          <a:off x="14020800" y="1023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42842</xdr:rowOff>
    </xdr:from>
    <xdr:to>
      <xdr:col>19</xdr:col>
      <xdr:colOff>533400</xdr:colOff>
      <xdr:row>61</xdr:row>
      <xdr:rowOff>144442</xdr:rowOff>
    </xdr:to>
    <xdr:sp macro="" textlink="">
      <xdr:nvSpPr>
        <xdr:cNvPr id="346" name="円/楕円 345"/>
        <xdr:cNvSpPr/>
      </xdr:nvSpPr>
      <xdr:spPr>
        <a:xfrm>
          <a:off x="13462000" y="105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154619</xdr:rowOff>
    </xdr:from>
    <xdr:ext cx="762000" cy="259045"/>
    <xdr:sp macro="" textlink="">
      <xdr:nvSpPr>
        <xdr:cNvPr id="347" name="テキスト ボックス 346"/>
        <xdr:cNvSpPr txBox="1"/>
      </xdr:nvSpPr>
      <xdr:spPr>
        <a:xfrm>
          <a:off x="13131800" y="1027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類似団体平均と比べると、合併関連事業に係る投資的経費の財源として起債した地方債の償還により高い数値とはなっているが、合併関連の大型事業は概ね完了する見込みであり、平成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年度より減少してきている。</a:t>
          </a:r>
          <a:endParaRPr lang="ja-JP" altLang="ja-JP" sz="1400">
            <a:effectLst/>
          </a:endParaRPr>
        </a:p>
        <a:p>
          <a:r>
            <a:rPr kumimoji="1" lang="ja-JP" altLang="ja-JP" sz="1100">
              <a:solidFill>
                <a:schemeClr val="dk1"/>
              </a:solidFill>
              <a:effectLst/>
              <a:latin typeface="+mn-lt"/>
              <a:ea typeface="+mn-ea"/>
              <a:cs typeface="+mn-cs"/>
            </a:rPr>
            <a:t>　今後も、合併建設計画等に計上されている事業の整理、縮小等を図り、地方債の新規発行を抑制し財政の健全化に努める。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18034</xdr:rowOff>
    </xdr:from>
    <xdr:to>
      <xdr:col>24</xdr:col>
      <xdr:colOff>558800</xdr:colOff>
      <xdr:row>43</xdr:row>
      <xdr:rowOff>85598</xdr:rowOff>
    </xdr:to>
    <xdr:cxnSp macro="">
      <xdr:nvCxnSpPr>
        <xdr:cNvPr id="379" name="直線コネクタ 378"/>
        <xdr:cNvCxnSpPr/>
      </xdr:nvCxnSpPr>
      <xdr:spPr>
        <a:xfrm flipV="1">
          <a:off x="16179800" y="739038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85598</xdr:rowOff>
    </xdr:from>
    <xdr:to>
      <xdr:col>23</xdr:col>
      <xdr:colOff>406400</xdr:colOff>
      <xdr:row>44</xdr:row>
      <xdr:rowOff>10668</xdr:rowOff>
    </xdr:to>
    <xdr:cxnSp macro="">
      <xdr:nvCxnSpPr>
        <xdr:cNvPr id="382" name="直線コネクタ 381"/>
        <xdr:cNvCxnSpPr/>
      </xdr:nvCxnSpPr>
      <xdr:spPr>
        <a:xfrm flipV="1">
          <a:off x="15290800" y="74579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10668</xdr:rowOff>
    </xdr:from>
    <xdr:to>
      <xdr:col>22</xdr:col>
      <xdr:colOff>203200</xdr:colOff>
      <xdr:row>44</xdr:row>
      <xdr:rowOff>116840</xdr:rowOff>
    </xdr:to>
    <xdr:cxnSp macro="">
      <xdr:nvCxnSpPr>
        <xdr:cNvPr id="385" name="直線コネクタ 384"/>
        <xdr:cNvCxnSpPr/>
      </xdr:nvCxnSpPr>
      <xdr:spPr>
        <a:xfrm flipV="1">
          <a:off x="14401800" y="75544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7" name="テキスト ボックス 386"/>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45</xdr:row>
      <xdr:rowOff>61214</xdr:rowOff>
    </xdr:to>
    <xdr:cxnSp macro="">
      <xdr:nvCxnSpPr>
        <xdr:cNvPr id="388" name="直線コネクタ 387"/>
        <xdr:cNvCxnSpPr/>
      </xdr:nvCxnSpPr>
      <xdr:spPr>
        <a:xfrm flipV="1">
          <a:off x="13512800" y="76606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90" name="テキスト ボックス 389"/>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2" name="テキスト ボックス 391"/>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138684</xdr:rowOff>
    </xdr:from>
    <xdr:to>
      <xdr:col>24</xdr:col>
      <xdr:colOff>609600</xdr:colOff>
      <xdr:row>43</xdr:row>
      <xdr:rowOff>68834</xdr:rowOff>
    </xdr:to>
    <xdr:sp macro="" textlink="">
      <xdr:nvSpPr>
        <xdr:cNvPr id="398" name="円/楕円 397"/>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110761</xdr:rowOff>
    </xdr:from>
    <xdr:ext cx="762000" cy="259045"/>
    <xdr:sp macro="" textlink="">
      <xdr:nvSpPr>
        <xdr:cNvPr id="399" name="公債費負担の状況該当値テキスト"/>
        <xdr:cNvSpPr txBox="1"/>
      </xdr:nvSpPr>
      <xdr:spPr>
        <a:xfrm>
          <a:off x="17106900" y="731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34798</xdr:rowOff>
    </xdr:from>
    <xdr:to>
      <xdr:col>23</xdr:col>
      <xdr:colOff>457200</xdr:colOff>
      <xdr:row>43</xdr:row>
      <xdr:rowOff>136398</xdr:rowOff>
    </xdr:to>
    <xdr:sp macro="" textlink="">
      <xdr:nvSpPr>
        <xdr:cNvPr id="400" name="円/楕円 399"/>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121175</xdr:rowOff>
    </xdr:from>
    <xdr:ext cx="736600" cy="259045"/>
    <xdr:sp macro="" textlink="">
      <xdr:nvSpPr>
        <xdr:cNvPr id="401" name="テキスト ボックス 400"/>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131318</xdr:rowOff>
    </xdr:from>
    <xdr:to>
      <xdr:col>22</xdr:col>
      <xdr:colOff>254000</xdr:colOff>
      <xdr:row>44</xdr:row>
      <xdr:rowOff>61468</xdr:rowOff>
    </xdr:to>
    <xdr:sp macro="" textlink="">
      <xdr:nvSpPr>
        <xdr:cNvPr id="402" name="円/楕円 401"/>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46245</xdr:rowOff>
    </xdr:from>
    <xdr:ext cx="762000" cy="259045"/>
    <xdr:sp macro="" textlink="">
      <xdr:nvSpPr>
        <xdr:cNvPr id="403" name="テキスト ボックス 402"/>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04" name="円/楕円 403"/>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405" name="テキスト ボックス 404"/>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10414</xdr:rowOff>
    </xdr:from>
    <xdr:to>
      <xdr:col>19</xdr:col>
      <xdr:colOff>533400</xdr:colOff>
      <xdr:row>45</xdr:row>
      <xdr:rowOff>112014</xdr:rowOff>
    </xdr:to>
    <xdr:sp macro="" textlink="">
      <xdr:nvSpPr>
        <xdr:cNvPr id="406" name="円/楕円 405"/>
        <xdr:cNvSpPr/>
      </xdr:nvSpPr>
      <xdr:spPr>
        <a:xfrm>
          <a:off x="134620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96791</xdr:rowOff>
    </xdr:from>
    <xdr:ext cx="762000" cy="259045"/>
    <xdr:sp macro="" textlink="">
      <xdr:nvSpPr>
        <xdr:cNvPr id="407" name="テキスト ボックス 406"/>
        <xdr:cNvSpPr txBox="1"/>
      </xdr:nvSpPr>
      <xdr:spPr>
        <a:xfrm>
          <a:off x="13131800" y="781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調整基金等への積立による充当財源の増などにより、比率がマイナスとなっており、類似団体平均を大きく下回っている。合併関連事業の大型施設整備もほぼ終わり、地方債のピークを過ぎてきているが、今後も合併建設計画等に計上されている事業の整理、縮小等を図り、地方債の新規発行を抑制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22200</xdr:rowOff>
    </xdr:from>
    <xdr:to>
      <xdr:col>21</xdr:col>
      <xdr:colOff>0</xdr:colOff>
      <xdr:row>15</xdr:row>
      <xdr:rowOff>158293</xdr:rowOff>
    </xdr:to>
    <xdr:cxnSp macro="">
      <xdr:nvCxnSpPr>
        <xdr:cNvPr id="439" name="直線コネクタ 438"/>
        <xdr:cNvCxnSpPr/>
      </xdr:nvCxnSpPr>
      <xdr:spPr>
        <a:xfrm flipV="1">
          <a:off x="13512800" y="2593950"/>
          <a:ext cx="889000" cy="1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40"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2" name="フローチャート : 判断 441"/>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3" name="テキスト ボックス 442"/>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26416</xdr:rowOff>
    </xdr:from>
    <xdr:to>
      <xdr:col>22</xdr:col>
      <xdr:colOff>254000</xdr:colOff>
      <xdr:row>15</xdr:row>
      <xdr:rowOff>128016</xdr:rowOff>
    </xdr:to>
    <xdr:sp macro="" textlink="">
      <xdr:nvSpPr>
        <xdr:cNvPr id="444" name="フローチャート : 判断 443"/>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5" name="テキスト ボックス 444"/>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102667</xdr:rowOff>
    </xdr:from>
    <xdr:to>
      <xdr:col>21</xdr:col>
      <xdr:colOff>50800</xdr:colOff>
      <xdr:row>16</xdr:row>
      <xdr:rowOff>32817</xdr:rowOff>
    </xdr:to>
    <xdr:sp macro="" textlink="">
      <xdr:nvSpPr>
        <xdr:cNvPr id="446" name="フローチャート : 判断 445"/>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17594</xdr:rowOff>
    </xdr:from>
    <xdr:ext cx="762000" cy="259045"/>
    <xdr:sp macro="" textlink="">
      <xdr:nvSpPr>
        <xdr:cNvPr id="447" name="テキスト ボックス 446"/>
        <xdr:cNvSpPr txBox="1"/>
      </xdr:nvSpPr>
      <xdr:spPr>
        <a:xfrm>
          <a:off x="14020800" y="27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48" name="フローチャート : 判断 447"/>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116044</xdr:rowOff>
    </xdr:from>
    <xdr:ext cx="762000" cy="259045"/>
    <xdr:sp macro="" textlink="">
      <xdr:nvSpPr>
        <xdr:cNvPr id="449" name="テキスト ボックス 448"/>
        <xdr:cNvSpPr txBox="1"/>
      </xdr:nvSpPr>
      <xdr:spPr>
        <a:xfrm>
          <a:off x="13131800" y="28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142850</xdr:rowOff>
    </xdr:from>
    <xdr:to>
      <xdr:col>21</xdr:col>
      <xdr:colOff>50800</xdr:colOff>
      <xdr:row>15</xdr:row>
      <xdr:rowOff>73000</xdr:rowOff>
    </xdr:to>
    <xdr:sp macro="" textlink="">
      <xdr:nvSpPr>
        <xdr:cNvPr id="455" name="円/楕円 454"/>
        <xdr:cNvSpPr/>
      </xdr:nvSpPr>
      <xdr:spPr>
        <a:xfrm>
          <a:off x="14351000" y="25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83177</xdr:rowOff>
    </xdr:from>
    <xdr:ext cx="762000" cy="259045"/>
    <xdr:sp macro="" textlink="">
      <xdr:nvSpPr>
        <xdr:cNvPr id="456" name="テキスト ボックス 455"/>
        <xdr:cNvSpPr txBox="1"/>
      </xdr:nvSpPr>
      <xdr:spPr>
        <a:xfrm>
          <a:off x="14020800" y="231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107493</xdr:rowOff>
    </xdr:from>
    <xdr:to>
      <xdr:col>19</xdr:col>
      <xdr:colOff>533400</xdr:colOff>
      <xdr:row>16</xdr:row>
      <xdr:rowOff>37643</xdr:rowOff>
    </xdr:to>
    <xdr:sp macro="" textlink="">
      <xdr:nvSpPr>
        <xdr:cNvPr id="457" name="円/楕円 456"/>
        <xdr:cNvSpPr/>
      </xdr:nvSpPr>
      <xdr:spPr>
        <a:xfrm>
          <a:off x="13462000" y="2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47820</xdr:rowOff>
    </xdr:from>
    <xdr:ext cx="762000" cy="259045"/>
    <xdr:sp macro="" textlink="">
      <xdr:nvSpPr>
        <xdr:cNvPr id="458" name="テキスト ボックス 457"/>
        <xdr:cNvSpPr txBox="1"/>
      </xdr:nvSpPr>
      <xdr:spPr>
        <a:xfrm>
          <a:off x="13131800" y="24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広島県大崎上島町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7,988
7,889
43.11
7,116,887
6,796,165
217,200
4,520,550
9,266,884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人件費に係る経常収支比率は低くなっているが、ゴミ、し尿処理を一部事務組合で行っており、また、常備消防業務を委託していることから、今後はこれらを含めた人件費関係経費全体について、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168910</xdr:rowOff>
    </xdr:from>
    <xdr:to>
      <xdr:col>7</xdr:col>
      <xdr:colOff>15875</xdr:colOff>
      <xdr:row>34</xdr:row>
      <xdr:rowOff>5080</xdr:rowOff>
    </xdr:to>
    <xdr:cxnSp macro="">
      <xdr:nvCxnSpPr>
        <xdr:cNvPr id="66" name="直線コネクタ 65"/>
        <xdr:cNvCxnSpPr/>
      </xdr:nvCxnSpPr>
      <xdr:spPr>
        <a:xfrm>
          <a:off x="3987800" y="5826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168910</xdr:rowOff>
    </xdr:from>
    <xdr:to>
      <xdr:col>5</xdr:col>
      <xdr:colOff>549275</xdr:colOff>
      <xdr:row>34</xdr:row>
      <xdr:rowOff>58420</xdr:rowOff>
    </xdr:to>
    <xdr:cxnSp macro="">
      <xdr:nvCxnSpPr>
        <xdr:cNvPr id="69" name="直線コネクタ 68"/>
        <xdr:cNvCxnSpPr/>
      </xdr:nvCxnSpPr>
      <xdr:spPr>
        <a:xfrm flipV="1">
          <a:off x="3098800" y="5826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58420</xdr:rowOff>
    </xdr:from>
    <xdr:to>
      <xdr:col>4</xdr:col>
      <xdr:colOff>346075</xdr:colOff>
      <xdr:row>35</xdr:row>
      <xdr:rowOff>31750</xdr:rowOff>
    </xdr:to>
    <xdr:cxnSp macro="">
      <xdr:nvCxnSpPr>
        <xdr:cNvPr id="72" name="直線コネクタ 71"/>
        <xdr:cNvCxnSpPr/>
      </xdr:nvCxnSpPr>
      <xdr:spPr>
        <a:xfrm flipV="1">
          <a:off x="2209800" y="5887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92710</xdr:rowOff>
    </xdr:to>
    <xdr:cxnSp macro="">
      <xdr:nvCxnSpPr>
        <xdr:cNvPr id="75" name="直線コネクタ 74"/>
        <xdr:cNvCxnSpPr/>
      </xdr:nvCxnSpPr>
      <xdr:spPr>
        <a:xfrm flipV="1">
          <a:off x="1320800" y="603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125730</xdr:rowOff>
    </xdr:from>
    <xdr:to>
      <xdr:col>7</xdr:col>
      <xdr:colOff>66675</xdr:colOff>
      <xdr:row>34</xdr:row>
      <xdr:rowOff>55880</xdr:rowOff>
    </xdr:to>
    <xdr:sp macro="" textlink="">
      <xdr:nvSpPr>
        <xdr:cNvPr id="85" name="円/楕円 84"/>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142257</xdr:rowOff>
    </xdr:from>
    <xdr:ext cx="762000" cy="259045"/>
    <xdr:sp macro="" textlink="">
      <xdr:nvSpPr>
        <xdr:cNvPr id="86" name="人件費該当値テキスト"/>
        <xdr:cNvSpPr txBox="1"/>
      </xdr:nvSpPr>
      <xdr:spPr>
        <a:xfrm>
          <a:off x="49149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118110</xdr:rowOff>
    </xdr:from>
    <xdr:to>
      <xdr:col>5</xdr:col>
      <xdr:colOff>600075</xdr:colOff>
      <xdr:row>34</xdr:row>
      <xdr:rowOff>48260</xdr:rowOff>
    </xdr:to>
    <xdr:sp macro="" textlink="">
      <xdr:nvSpPr>
        <xdr:cNvPr id="87" name="円/楕円 86"/>
        <xdr:cNvSpPr/>
      </xdr:nvSpPr>
      <xdr:spPr>
        <a:xfrm>
          <a:off x="3937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58437</xdr:rowOff>
    </xdr:from>
    <xdr:ext cx="736600" cy="259045"/>
    <xdr:sp macro="" textlink="">
      <xdr:nvSpPr>
        <xdr:cNvPr id="88" name="テキスト ボックス 87"/>
        <xdr:cNvSpPr txBox="1"/>
      </xdr:nvSpPr>
      <xdr:spPr>
        <a:xfrm>
          <a:off x="3606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xdr:rowOff>
    </xdr:from>
    <xdr:to>
      <xdr:col>4</xdr:col>
      <xdr:colOff>396875</xdr:colOff>
      <xdr:row>34</xdr:row>
      <xdr:rowOff>109220</xdr:rowOff>
    </xdr:to>
    <xdr:sp macro="" textlink="">
      <xdr:nvSpPr>
        <xdr:cNvPr id="89" name="円/楕円 88"/>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119397</xdr:rowOff>
    </xdr:from>
    <xdr:ext cx="762000" cy="259045"/>
    <xdr:sp macro="" textlink="">
      <xdr:nvSpPr>
        <xdr:cNvPr id="90" name="テキスト ボックス 89"/>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1" name="円/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3" name="円/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昨年に続き、</a:t>
          </a:r>
          <a:r>
            <a:rPr kumimoji="1" lang="ja-JP" altLang="ja-JP" sz="1100">
              <a:solidFill>
                <a:schemeClr val="dk1"/>
              </a:solidFill>
              <a:effectLst/>
              <a:latin typeface="+mn-lt"/>
              <a:ea typeface="+mn-ea"/>
              <a:cs typeface="+mn-cs"/>
            </a:rPr>
            <a:t>類似団体と比較すると、物件費に係る経常収支比率は</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と高くなっている。これは、平成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年度より常備消防業務を東広島市に委託していることによる</a:t>
          </a:r>
          <a:r>
            <a:rPr kumimoji="1" lang="ja-JP" altLang="en-US" sz="1100">
              <a:solidFill>
                <a:schemeClr val="dk1"/>
              </a:solidFill>
              <a:effectLst/>
              <a:latin typeface="+mn-lt"/>
              <a:ea typeface="+mn-ea"/>
              <a:cs typeface="+mn-cs"/>
            </a:rPr>
            <a:t>ものである</a:t>
          </a:r>
          <a:r>
            <a:rPr kumimoji="1" lang="ja-JP" altLang="ja-JP" sz="1100">
              <a:solidFill>
                <a:schemeClr val="dk1"/>
              </a:solidFill>
              <a:effectLst/>
              <a:latin typeface="+mn-lt"/>
              <a:ea typeface="+mn-ea"/>
              <a:cs typeface="+mn-cs"/>
            </a:rPr>
            <a:t>。今後はこれらを含めた関係経費全体について抑制に努める。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115570</xdr:rowOff>
    </xdr:to>
    <xdr:cxnSp macro="">
      <xdr:nvCxnSpPr>
        <xdr:cNvPr id="127" name="直線コネクタ 126"/>
        <xdr:cNvCxnSpPr/>
      </xdr:nvCxnSpPr>
      <xdr:spPr>
        <a:xfrm>
          <a:off x="15671800" y="303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115570</xdr:rowOff>
    </xdr:to>
    <xdr:cxnSp macro="">
      <xdr:nvCxnSpPr>
        <xdr:cNvPr id="130" name="直線コネクタ 129"/>
        <xdr:cNvCxnSpPr/>
      </xdr:nvCxnSpPr>
      <xdr:spPr>
        <a:xfrm>
          <a:off x="14782800" y="2938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2" name="テキスト ボックス 131"/>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123190</xdr:rowOff>
    </xdr:to>
    <xdr:cxnSp macro="">
      <xdr:nvCxnSpPr>
        <xdr:cNvPr id="133" name="直線コネクタ 132"/>
        <xdr:cNvCxnSpPr/>
      </xdr:nvCxnSpPr>
      <xdr:spPr>
        <a:xfrm flipV="1">
          <a:off x="13893800" y="293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123190</xdr:rowOff>
    </xdr:from>
    <xdr:to>
      <xdr:col>20</xdr:col>
      <xdr:colOff>158750</xdr:colOff>
      <xdr:row>18</xdr:row>
      <xdr:rowOff>88900</xdr:rowOff>
    </xdr:to>
    <xdr:cxnSp macro="">
      <xdr:nvCxnSpPr>
        <xdr:cNvPr id="136" name="直線コネクタ 135"/>
        <xdr:cNvCxnSpPr/>
      </xdr:nvCxnSpPr>
      <xdr:spPr>
        <a:xfrm flipV="1">
          <a:off x="13004800" y="3037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6" name="円/楕円 145"/>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7"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8" name="円/楕円 147"/>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9" name="テキスト ボックス 148"/>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50" name="円/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51" name="テキスト ボックス 150"/>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72390</xdr:rowOff>
    </xdr:from>
    <xdr:to>
      <xdr:col>20</xdr:col>
      <xdr:colOff>209550</xdr:colOff>
      <xdr:row>18</xdr:row>
      <xdr:rowOff>2540</xdr:rowOff>
    </xdr:to>
    <xdr:sp macro="" textlink="">
      <xdr:nvSpPr>
        <xdr:cNvPr id="152" name="円/楕円 151"/>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158767</xdr:rowOff>
    </xdr:from>
    <xdr:ext cx="762000" cy="259045"/>
    <xdr:sp macro="" textlink="">
      <xdr:nvSpPr>
        <xdr:cNvPr id="153" name="テキスト ボックス 152"/>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38100</xdr:rowOff>
    </xdr:from>
    <xdr:to>
      <xdr:col>19</xdr:col>
      <xdr:colOff>6350</xdr:colOff>
      <xdr:row>18</xdr:row>
      <xdr:rowOff>139700</xdr:rowOff>
    </xdr:to>
    <xdr:sp macro="" textlink="">
      <xdr:nvSpPr>
        <xdr:cNvPr id="154" name="円/楕円 153"/>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124477</xdr:rowOff>
    </xdr:from>
    <xdr:ext cx="762000" cy="259045"/>
    <xdr:sp macro="" textlink="">
      <xdr:nvSpPr>
        <xdr:cNvPr id="155" name="テキスト ボックス 154"/>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類似団体と比較すると、扶助費に係る経常収支比率は低くなっている。</a:t>
          </a:r>
          <a:r>
            <a:rPr kumimoji="1" lang="ja-JP" altLang="en-US" sz="1100">
              <a:solidFill>
                <a:schemeClr val="dk1"/>
              </a:solidFill>
              <a:effectLst/>
              <a:latin typeface="+mn-lt"/>
              <a:ea typeface="+mn-ea"/>
              <a:cs typeface="+mn-cs"/>
            </a:rPr>
            <a:t>本年度においては子ども子育て支援制度による、認定こども園措置費等の影響により、扶助費が大きく伸びた。</a:t>
          </a:r>
          <a:r>
            <a:rPr kumimoji="1" lang="ja-JP" altLang="ja-JP" sz="1100">
              <a:solidFill>
                <a:schemeClr val="dk1"/>
              </a:solidFill>
              <a:effectLst/>
              <a:latin typeface="+mn-lt"/>
              <a:ea typeface="+mn-ea"/>
              <a:cs typeface="+mn-cs"/>
            </a:rPr>
            <a:t>今後も、少子高齢化や人口減少が進むことを踏まえ、経費全体について抑制に努める。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55</xdr:row>
      <xdr:rowOff>12700</xdr:rowOff>
    </xdr:to>
    <xdr:cxnSp macro="">
      <xdr:nvCxnSpPr>
        <xdr:cNvPr id="188" name="直線コネクタ 187"/>
        <xdr:cNvCxnSpPr/>
      </xdr:nvCxnSpPr>
      <xdr:spPr>
        <a:xfrm>
          <a:off x="3987800" y="92329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53</xdr:row>
      <xdr:rowOff>146050</xdr:rowOff>
    </xdr:to>
    <xdr:cxnSp macro="">
      <xdr:nvCxnSpPr>
        <xdr:cNvPr id="191" name="直線コネクタ 190"/>
        <xdr:cNvCxnSpPr/>
      </xdr:nvCxnSpPr>
      <xdr:spPr>
        <a:xfrm>
          <a:off x="3098800" y="908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3" name="テキスト ボックス 19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146050</xdr:rowOff>
    </xdr:from>
    <xdr:to>
      <xdr:col>4</xdr:col>
      <xdr:colOff>346075</xdr:colOff>
      <xdr:row>52</xdr:row>
      <xdr:rowOff>165100</xdr:rowOff>
    </xdr:to>
    <xdr:cxnSp macro="">
      <xdr:nvCxnSpPr>
        <xdr:cNvPr id="194" name="直線コネクタ 193"/>
        <xdr:cNvCxnSpPr/>
      </xdr:nvCxnSpPr>
      <xdr:spPr>
        <a:xfrm>
          <a:off x="2209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6" name="テキスト ボックス 195"/>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107950</xdr:rowOff>
    </xdr:from>
    <xdr:to>
      <xdr:col>3</xdr:col>
      <xdr:colOff>142875</xdr:colOff>
      <xdr:row>52</xdr:row>
      <xdr:rowOff>146050</xdr:rowOff>
    </xdr:to>
    <xdr:cxnSp macro="">
      <xdr:nvCxnSpPr>
        <xdr:cNvPr id="197" name="直線コネクタ 196"/>
        <xdr:cNvCxnSpPr/>
      </xdr:nvCxnSpPr>
      <xdr:spPr>
        <a:xfrm>
          <a:off x="1320800" y="9023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9" name="テキスト ボックス 198"/>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1" name="テキスト ボックス 200"/>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7" name="円/楕円 206"/>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8"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9" name="円/楕円 208"/>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10" name="テキスト ボックス 209"/>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11" name="円/楕円 210"/>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2" name="テキスト ボックス 211"/>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95250</xdr:rowOff>
    </xdr:from>
    <xdr:to>
      <xdr:col>3</xdr:col>
      <xdr:colOff>193675</xdr:colOff>
      <xdr:row>53</xdr:row>
      <xdr:rowOff>25400</xdr:rowOff>
    </xdr:to>
    <xdr:sp macro="" textlink="">
      <xdr:nvSpPr>
        <xdr:cNvPr id="213" name="円/楕円 212"/>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35577</xdr:rowOff>
    </xdr:from>
    <xdr:ext cx="762000" cy="259045"/>
    <xdr:sp macro="" textlink="">
      <xdr:nvSpPr>
        <xdr:cNvPr id="214" name="テキスト ボックス 213"/>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57150</xdr:rowOff>
    </xdr:from>
    <xdr:to>
      <xdr:col>1</xdr:col>
      <xdr:colOff>676275</xdr:colOff>
      <xdr:row>52</xdr:row>
      <xdr:rowOff>158750</xdr:rowOff>
    </xdr:to>
    <xdr:sp macro="" textlink="">
      <xdr:nvSpPr>
        <xdr:cNvPr id="215" name="円/楕円 214"/>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168927</xdr:rowOff>
    </xdr:from>
    <xdr:ext cx="762000" cy="259045"/>
    <xdr:sp macro="" textlink="">
      <xdr:nvSpPr>
        <xdr:cNvPr id="216" name="テキスト ボックス 215"/>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類似団体と比較すると、その他に係る経常収支比率は</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同水準と</a:t>
          </a:r>
          <a:r>
            <a:rPr kumimoji="1" lang="ja-JP" altLang="ja-JP" sz="1100">
              <a:solidFill>
                <a:schemeClr val="dk1"/>
              </a:solidFill>
              <a:effectLst/>
              <a:latin typeface="+mn-lt"/>
              <a:ea typeface="+mn-ea"/>
              <a:cs typeface="+mn-cs"/>
            </a:rPr>
            <a:t>なっている。今後は経費の削減に努めるとともに、特別会計においては使用料等独立採算の原則に立ち返った料金の検討を行い、健全化を図り、普通会計の負担を減らしていくよう努める。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57</xdr:row>
      <xdr:rowOff>1270</xdr:rowOff>
    </xdr:to>
    <xdr:cxnSp macro="">
      <xdr:nvCxnSpPr>
        <xdr:cNvPr id="249" name="直線コネクタ 248"/>
        <xdr:cNvCxnSpPr/>
      </xdr:nvCxnSpPr>
      <xdr:spPr>
        <a:xfrm>
          <a:off x="15671800" y="9674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73660</xdr:rowOff>
    </xdr:to>
    <xdr:cxnSp macro="">
      <xdr:nvCxnSpPr>
        <xdr:cNvPr id="252" name="直線コネクタ 251"/>
        <xdr:cNvCxnSpPr/>
      </xdr:nvCxnSpPr>
      <xdr:spPr>
        <a:xfrm>
          <a:off x="14782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73660</xdr:rowOff>
    </xdr:to>
    <xdr:cxnSp macro="">
      <xdr:nvCxnSpPr>
        <xdr:cNvPr id="255" name="直線コネクタ 254"/>
        <xdr:cNvCxnSpPr/>
      </xdr:nvCxnSpPr>
      <xdr:spPr>
        <a:xfrm>
          <a:off x="13893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7" name="テキスト ボックス 256"/>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119380</xdr:rowOff>
    </xdr:to>
    <xdr:cxnSp macro="">
      <xdr:nvCxnSpPr>
        <xdr:cNvPr id="258" name="直線コネクタ 257"/>
        <xdr:cNvCxnSpPr/>
      </xdr:nvCxnSpPr>
      <xdr:spPr>
        <a:xfrm flipV="1">
          <a:off x="13004800" y="966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0" name="テキスト ボックス 259"/>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2" name="テキスト ボックス 261"/>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8" name="円/楕円 267"/>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69"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0" name="円/楕円 269"/>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1" name="テキスト ボックス 270"/>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2" name="円/楕円 271"/>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73" name="テキスト ボックス 272"/>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4" name="円/楕円 273"/>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5" name="テキスト ボックス 274"/>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6" name="円/楕円 275"/>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77" name="テキスト ボックス 276"/>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類似団体と比較すると、補助金等に係る経常収支比率は</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と低くなっている。これは、平成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年度より常備消防業務を東広島市に委託したことによる。今後も、補助金等の必要性、公平性、効果や透明性の観点から、支出の適否等見直しを行い、基準の明確化を図る。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xdr:rowOff>
    </xdr:from>
    <xdr:to>
      <xdr:col>24</xdr:col>
      <xdr:colOff>31750</xdr:colOff>
      <xdr:row>35</xdr:row>
      <xdr:rowOff>14986</xdr:rowOff>
    </xdr:to>
    <xdr:cxnSp macro="">
      <xdr:nvCxnSpPr>
        <xdr:cNvPr id="307" name="直線コネクタ 306"/>
        <xdr:cNvCxnSpPr/>
      </xdr:nvCxnSpPr>
      <xdr:spPr>
        <a:xfrm>
          <a:off x="15671800" y="60111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35</xdr:row>
      <xdr:rowOff>10414</xdr:rowOff>
    </xdr:to>
    <xdr:cxnSp macro="">
      <xdr:nvCxnSpPr>
        <xdr:cNvPr id="310" name="直線コネクタ 309"/>
        <xdr:cNvCxnSpPr/>
      </xdr:nvCxnSpPr>
      <xdr:spPr>
        <a:xfrm>
          <a:off x="14782800" y="5988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159004</xdr:rowOff>
    </xdr:from>
    <xdr:to>
      <xdr:col>21</xdr:col>
      <xdr:colOff>361950</xdr:colOff>
      <xdr:row>35</xdr:row>
      <xdr:rowOff>14986</xdr:rowOff>
    </xdr:to>
    <xdr:cxnSp macro="">
      <xdr:nvCxnSpPr>
        <xdr:cNvPr id="313" name="直線コネクタ 312"/>
        <xdr:cNvCxnSpPr/>
      </xdr:nvCxnSpPr>
      <xdr:spPr>
        <a:xfrm flipV="1">
          <a:off x="13893800" y="5988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5" name="テキスト ボックス 31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14986</xdr:rowOff>
    </xdr:from>
    <xdr:to>
      <xdr:col>20</xdr:col>
      <xdr:colOff>158750</xdr:colOff>
      <xdr:row>35</xdr:row>
      <xdr:rowOff>88138</xdr:rowOff>
    </xdr:to>
    <xdr:cxnSp macro="">
      <xdr:nvCxnSpPr>
        <xdr:cNvPr id="316" name="直線コネクタ 315"/>
        <xdr:cNvCxnSpPr/>
      </xdr:nvCxnSpPr>
      <xdr:spPr>
        <a:xfrm flipV="1">
          <a:off x="13004800" y="60157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8" name="テキスト ボックス 317"/>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20" name="テキスト ボックス 319"/>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135636</xdr:rowOff>
    </xdr:from>
    <xdr:to>
      <xdr:col>24</xdr:col>
      <xdr:colOff>82550</xdr:colOff>
      <xdr:row>35</xdr:row>
      <xdr:rowOff>65786</xdr:rowOff>
    </xdr:to>
    <xdr:sp macro="" textlink="">
      <xdr:nvSpPr>
        <xdr:cNvPr id="326" name="円/楕円 325"/>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152163</xdr:rowOff>
    </xdr:from>
    <xdr:ext cx="762000" cy="259045"/>
    <xdr:sp macro="" textlink="">
      <xdr:nvSpPr>
        <xdr:cNvPr id="327"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131064</xdr:rowOff>
    </xdr:from>
    <xdr:to>
      <xdr:col>22</xdr:col>
      <xdr:colOff>615950</xdr:colOff>
      <xdr:row>35</xdr:row>
      <xdr:rowOff>61214</xdr:rowOff>
    </xdr:to>
    <xdr:sp macro="" textlink="">
      <xdr:nvSpPr>
        <xdr:cNvPr id="328" name="円/楕円 327"/>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71391</xdr:rowOff>
    </xdr:from>
    <xdr:ext cx="736600" cy="259045"/>
    <xdr:sp macro="" textlink="">
      <xdr:nvSpPr>
        <xdr:cNvPr id="329" name="テキスト ボックス 328"/>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108204</xdr:rowOff>
    </xdr:from>
    <xdr:to>
      <xdr:col>21</xdr:col>
      <xdr:colOff>412750</xdr:colOff>
      <xdr:row>35</xdr:row>
      <xdr:rowOff>38354</xdr:rowOff>
    </xdr:to>
    <xdr:sp macro="" textlink="">
      <xdr:nvSpPr>
        <xdr:cNvPr id="330" name="円/楕円 329"/>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48531</xdr:rowOff>
    </xdr:from>
    <xdr:ext cx="762000" cy="259045"/>
    <xdr:sp macro="" textlink="">
      <xdr:nvSpPr>
        <xdr:cNvPr id="331" name="テキスト ボックス 330"/>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135636</xdr:rowOff>
    </xdr:from>
    <xdr:to>
      <xdr:col>20</xdr:col>
      <xdr:colOff>209550</xdr:colOff>
      <xdr:row>35</xdr:row>
      <xdr:rowOff>65786</xdr:rowOff>
    </xdr:to>
    <xdr:sp macro="" textlink="">
      <xdr:nvSpPr>
        <xdr:cNvPr id="332" name="円/楕円 331"/>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75963</xdr:rowOff>
    </xdr:from>
    <xdr:ext cx="762000" cy="259045"/>
    <xdr:sp macro="" textlink="">
      <xdr:nvSpPr>
        <xdr:cNvPr id="333" name="テキスト ボックス 332"/>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4" name="円/楕円 333"/>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5" name="テキスト ボックス 334"/>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類似団体と比較すると、公債費に係る経常収支比率は高くなっている。</a:t>
          </a:r>
          <a:endParaRPr lang="ja-JP" altLang="ja-JP" sz="1400">
            <a:effectLst/>
          </a:endParaRPr>
        </a:p>
        <a:p>
          <a:r>
            <a:rPr kumimoji="1" lang="ja-JP" altLang="ja-JP" sz="1100">
              <a:solidFill>
                <a:schemeClr val="dk1"/>
              </a:solidFill>
              <a:effectLst/>
              <a:latin typeface="+mn-lt"/>
              <a:ea typeface="+mn-ea"/>
              <a:cs typeface="+mn-cs"/>
            </a:rPr>
            <a:t>これは、合併関連事業に係る投資的経費の財源として起債した地方債の残高による。</a:t>
          </a:r>
          <a:r>
            <a:rPr kumimoji="1" lang="ja-JP" altLang="en-US" sz="1100">
              <a:solidFill>
                <a:schemeClr val="dk1"/>
              </a:solidFill>
              <a:effectLst/>
              <a:latin typeface="+mn-lt"/>
              <a:ea typeface="+mn-ea"/>
              <a:cs typeface="+mn-cs"/>
            </a:rPr>
            <a:t>旧町合併直前に借り入れた起債も順次、償還が進んでおり、</a:t>
          </a:r>
          <a:r>
            <a:rPr kumimoji="1" lang="ja-JP" altLang="ja-JP" sz="1100">
              <a:solidFill>
                <a:schemeClr val="dk1"/>
              </a:solidFill>
              <a:effectLst/>
              <a:latin typeface="+mn-lt"/>
              <a:ea typeface="+mn-ea"/>
              <a:cs typeface="+mn-cs"/>
            </a:rPr>
            <a:t>今後は事業計画の見直し等による整理、縮小により起債を抑制し、財政の健全化を図る。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79</xdr:row>
      <xdr:rowOff>31750</xdr:rowOff>
    </xdr:to>
    <xdr:cxnSp macro="">
      <xdr:nvCxnSpPr>
        <xdr:cNvPr id="362" name="直線コネクタ 361"/>
        <xdr:cNvCxnSpPr/>
      </xdr:nvCxnSpPr>
      <xdr:spPr>
        <a:xfrm flipV="1">
          <a:off x="4826000" y="12646660"/>
          <a:ext cx="0" cy="929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3827</xdr:rowOff>
    </xdr:from>
    <xdr:ext cx="762000" cy="259045"/>
    <xdr:sp macro="" textlink="">
      <xdr:nvSpPr>
        <xdr:cNvPr id="363" name="公債費最小値テキスト"/>
        <xdr:cNvSpPr txBox="1"/>
      </xdr:nvSpPr>
      <xdr:spPr>
        <a:xfrm>
          <a:off x="49149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79</xdr:row>
      <xdr:rowOff>31750</xdr:rowOff>
    </xdr:from>
    <xdr:to>
      <xdr:col>7</xdr:col>
      <xdr:colOff>104775</xdr:colOff>
      <xdr:row>79</xdr:row>
      <xdr:rowOff>31750</xdr:rowOff>
    </xdr:to>
    <xdr:cxnSp macro="">
      <xdr:nvCxnSpPr>
        <xdr:cNvPr id="364" name="直線コネクタ 363"/>
        <xdr:cNvCxnSpPr/>
      </xdr:nvCxnSpPr>
      <xdr:spPr>
        <a:xfrm>
          <a:off x="4737100" y="1357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65"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66" name="直線コネクタ 365"/>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31750</xdr:rowOff>
    </xdr:from>
    <xdr:to>
      <xdr:col>7</xdr:col>
      <xdr:colOff>15875</xdr:colOff>
      <xdr:row>79</xdr:row>
      <xdr:rowOff>138430</xdr:rowOff>
    </xdr:to>
    <xdr:cxnSp macro="">
      <xdr:nvCxnSpPr>
        <xdr:cNvPr id="367" name="直線コネクタ 366"/>
        <xdr:cNvCxnSpPr/>
      </xdr:nvCxnSpPr>
      <xdr:spPr>
        <a:xfrm flipV="1">
          <a:off x="3987800" y="135763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8"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9" name="フローチャート : 判断 368"/>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127000</xdr:rowOff>
    </xdr:from>
    <xdr:to>
      <xdr:col>5</xdr:col>
      <xdr:colOff>549275</xdr:colOff>
      <xdr:row>79</xdr:row>
      <xdr:rowOff>138430</xdr:rowOff>
    </xdr:to>
    <xdr:cxnSp macro="">
      <xdr:nvCxnSpPr>
        <xdr:cNvPr id="370" name="直線コネクタ 369"/>
        <xdr:cNvCxnSpPr/>
      </xdr:nvCxnSpPr>
      <xdr:spPr>
        <a:xfrm>
          <a:off x="3098800" y="13671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71" name="フローチャート : 判断 370"/>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2" name="テキスト ボックス 371"/>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127000</xdr:rowOff>
    </xdr:from>
    <xdr:to>
      <xdr:col>4</xdr:col>
      <xdr:colOff>346075</xdr:colOff>
      <xdr:row>79</xdr:row>
      <xdr:rowOff>149861</xdr:rowOff>
    </xdr:to>
    <xdr:cxnSp macro="">
      <xdr:nvCxnSpPr>
        <xdr:cNvPr id="373" name="直線コネクタ 372"/>
        <xdr:cNvCxnSpPr/>
      </xdr:nvCxnSpPr>
      <xdr:spPr>
        <a:xfrm flipV="1">
          <a:off x="2209800" y="136715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4" name="フローチャート : 判断 373"/>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5" name="テキスト ボックス 374"/>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149861</xdr:rowOff>
    </xdr:from>
    <xdr:to>
      <xdr:col>3</xdr:col>
      <xdr:colOff>142875</xdr:colOff>
      <xdr:row>80</xdr:row>
      <xdr:rowOff>43180</xdr:rowOff>
    </xdr:to>
    <xdr:cxnSp macro="">
      <xdr:nvCxnSpPr>
        <xdr:cNvPr id="376" name="直線コネクタ 375"/>
        <xdr:cNvCxnSpPr/>
      </xdr:nvCxnSpPr>
      <xdr:spPr>
        <a:xfrm flipV="1">
          <a:off x="1320800" y="136944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7" name="フローチャート : 判断 37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8" name="テキスト ボックス 377"/>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9" name="フローチャート : 判断 378"/>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80" name="テキスト ボックス 379"/>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386" name="円/楕円 385"/>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60977</xdr:rowOff>
    </xdr:from>
    <xdr:ext cx="762000" cy="259045"/>
    <xdr:sp macro="" textlink="">
      <xdr:nvSpPr>
        <xdr:cNvPr id="387" name="公債費該当値テキスト"/>
        <xdr:cNvSpPr txBox="1"/>
      </xdr:nvSpPr>
      <xdr:spPr>
        <a:xfrm>
          <a:off x="49149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87630</xdr:rowOff>
    </xdr:from>
    <xdr:to>
      <xdr:col>5</xdr:col>
      <xdr:colOff>600075</xdr:colOff>
      <xdr:row>80</xdr:row>
      <xdr:rowOff>17780</xdr:rowOff>
    </xdr:to>
    <xdr:sp macro="" textlink="">
      <xdr:nvSpPr>
        <xdr:cNvPr id="388" name="円/楕円 387"/>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2557</xdr:rowOff>
    </xdr:from>
    <xdr:ext cx="736600" cy="259045"/>
    <xdr:sp macro="" textlink="">
      <xdr:nvSpPr>
        <xdr:cNvPr id="389" name="テキスト ボックス 388"/>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76200</xdr:rowOff>
    </xdr:from>
    <xdr:to>
      <xdr:col>4</xdr:col>
      <xdr:colOff>396875</xdr:colOff>
      <xdr:row>80</xdr:row>
      <xdr:rowOff>6350</xdr:rowOff>
    </xdr:to>
    <xdr:sp macro="" textlink="">
      <xdr:nvSpPr>
        <xdr:cNvPr id="390" name="円/楕円 389"/>
        <xdr:cNvSpPr/>
      </xdr:nvSpPr>
      <xdr:spPr>
        <a:xfrm>
          <a:off x="3048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162577</xdr:rowOff>
    </xdr:from>
    <xdr:ext cx="762000" cy="259045"/>
    <xdr:sp macro="" textlink="">
      <xdr:nvSpPr>
        <xdr:cNvPr id="391" name="テキスト ボックス 390"/>
        <xdr:cNvSpPr txBox="1"/>
      </xdr:nvSpPr>
      <xdr:spPr>
        <a:xfrm>
          <a:off x="2717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99061</xdr:rowOff>
    </xdr:from>
    <xdr:to>
      <xdr:col>3</xdr:col>
      <xdr:colOff>193675</xdr:colOff>
      <xdr:row>80</xdr:row>
      <xdr:rowOff>29211</xdr:rowOff>
    </xdr:to>
    <xdr:sp macro="" textlink="">
      <xdr:nvSpPr>
        <xdr:cNvPr id="392" name="円/楕円 391"/>
        <xdr:cNvSpPr/>
      </xdr:nvSpPr>
      <xdr:spPr>
        <a:xfrm>
          <a:off x="2159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13988</xdr:rowOff>
    </xdr:from>
    <xdr:ext cx="762000" cy="259045"/>
    <xdr:sp macro="" textlink="">
      <xdr:nvSpPr>
        <xdr:cNvPr id="393" name="テキスト ボックス 392"/>
        <xdr:cNvSpPr txBox="1"/>
      </xdr:nvSpPr>
      <xdr:spPr>
        <a:xfrm>
          <a:off x="1828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163830</xdr:rowOff>
    </xdr:from>
    <xdr:to>
      <xdr:col>1</xdr:col>
      <xdr:colOff>676275</xdr:colOff>
      <xdr:row>80</xdr:row>
      <xdr:rowOff>93980</xdr:rowOff>
    </xdr:to>
    <xdr:sp macro="" textlink="">
      <xdr:nvSpPr>
        <xdr:cNvPr id="394" name="円/楕円 393"/>
        <xdr:cNvSpPr/>
      </xdr:nvSpPr>
      <xdr:spPr>
        <a:xfrm>
          <a:off x="1270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78757</xdr:rowOff>
    </xdr:from>
    <xdr:ext cx="762000" cy="259045"/>
    <xdr:sp macro="" textlink="">
      <xdr:nvSpPr>
        <xdr:cNvPr id="395" name="テキスト ボックス 394"/>
        <xdr:cNvSpPr txBox="1"/>
      </xdr:nvSpPr>
      <xdr:spPr>
        <a:xfrm>
          <a:off x="939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57.3</a:t>
          </a:r>
          <a:r>
            <a:rPr kumimoji="1" lang="ja-JP" altLang="ja-JP" sz="1100">
              <a:solidFill>
                <a:schemeClr val="dk1"/>
              </a:solidFill>
              <a:effectLst/>
              <a:latin typeface="+mn-lt"/>
              <a:ea typeface="+mn-ea"/>
              <a:cs typeface="+mn-cs"/>
            </a:rPr>
            <a:t>と公債費以外に係る経常収支比率は低くなっている。今後も人口の減少、少子高齢化、不況等に伴い、町税収入の減少など厳しい財政状況の中、行政サービスの維持向上に努め、既存の行政システムの改革等に取り組み、計画的な行財政改革を進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21" name="直線コネクタ 420"/>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4"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5" name="直線コネクタ 424"/>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113284</xdr:rowOff>
    </xdr:from>
    <xdr:to>
      <xdr:col>24</xdr:col>
      <xdr:colOff>31750</xdr:colOff>
      <xdr:row>75</xdr:row>
      <xdr:rowOff>60706</xdr:rowOff>
    </xdr:to>
    <xdr:cxnSp macro="">
      <xdr:nvCxnSpPr>
        <xdr:cNvPr id="426" name="直線コネクタ 425"/>
        <xdr:cNvCxnSpPr/>
      </xdr:nvCxnSpPr>
      <xdr:spPr>
        <a:xfrm>
          <a:off x="15671800" y="1280058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7"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8" name="フローチャート : 判断 427"/>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35560</xdr:rowOff>
    </xdr:from>
    <xdr:to>
      <xdr:col>22</xdr:col>
      <xdr:colOff>565150</xdr:colOff>
      <xdr:row>74</xdr:row>
      <xdr:rowOff>113284</xdr:rowOff>
    </xdr:to>
    <xdr:cxnSp macro="">
      <xdr:nvCxnSpPr>
        <xdr:cNvPr id="429" name="直線コネクタ 428"/>
        <xdr:cNvCxnSpPr/>
      </xdr:nvCxnSpPr>
      <xdr:spPr>
        <a:xfrm>
          <a:off x="14782800" y="127228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30" name="フローチャート : 判断 429"/>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31" name="テキスト ボックス 430"/>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35560</xdr:rowOff>
    </xdr:from>
    <xdr:to>
      <xdr:col>21</xdr:col>
      <xdr:colOff>361950</xdr:colOff>
      <xdr:row>75</xdr:row>
      <xdr:rowOff>28702</xdr:rowOff>
    </xdr:to>
    <xdr:cxnSp macro="">
      <xdr:nvCxnSpPr>
        <xdr:cNvPr id="432" name="直線コネクタ 431"/>
        <xdr:cNvCxnSpPr/>
      </xdr:nvCxnSpPr>
      <xdr:spPr>
        <a:xfrm flipV="1">
          <a:off x="13893800" y="127228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3" name="フローチャート : 判断 432"/>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34" name="テキスト ボックス 433"/>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28702</xdr:rowOff>
    </xdr:from>
    <xdr:to>
      <xdr:col>20</xdr:col>
      <xdr:colOff>158750</xdr:colOff>
      <xdr:row>76</xdr:row>
      <xdr:rowOff>72137</xdr:rowOff>
    </xdr:to>
    <xdr:cxnSp macro="">
      <xdr:nvCxnSpPr>
        <xdr:cNvPr id="435" name="直線コネクタ 434"/>
        <xdr:cNvCxnSpPr/>
      </xdr:nvCxnSpPr>
      <xdr:spPr>
        <a:xfrm flipV="1">
          <a:off x="13004800" y="12887452"/>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6" name="フローチャート : 判断 435"/>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37" name="テキスト ボックス 436"/>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8" name="フローチャート : 判断 437"/>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39" name="テキスト ボックス 438"/>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9906</xdr:rowOff>
    </xdr:from>
    <xdr:to>
      <xdr:col>24</xdr:col>
      <xdr:colOff>82550</xdr:colOff>
      <xdr:row>75</xdr:row>
      <xdr:rowOff>111506</xdr:rowOff>
    </xdr:to>
    <xdr:sp macro="" textlink="">
      <xdr:nvSpPr>
        <xdr:cNvPr id="445" name="円/楕円 444"/>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89933</xdr:rowOff>
    </xdr:from>
    <xdr:ext cx="762000" cy="259045"/>
    <xdr:sp macro="" textlink="">
      <xdr:nvSpPr>
        <xdr:cNvPr id="446" name="公債費以外該当値テキスト"/>
        <xdr:cNvSpPr txBox="1"/>
      </xdr:nvSpPr>
      <xdr:spPr>
        <a:xfrm>
          <a:off x="16598900" y="127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62484</xdr:rowOff>
    </xdr:from>
    <xdr:to>
      <xdr:col>22</xdr:col>
      <xdr:colOff>615950</xdr:colOff>
      <xdr:row>74</xdr:row>
      <xdr:rowOff>164084</xdr:rowOff>
    </xdr:to>
    <xdr:sp macro="" textlink="">
      <xdr:nvSpPr>
        <xdr:cNvPr id="447" name="円/楕円 446"/>
        <xdr:cNvSpPr/>
      </xdr:nvSpPr>
      <xdr:spPr>
        <a:xfrm>
          <a:off x="15621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2811</xdr:rowOff>
    </xdr:from>
    <xdr:ext cx="736600" cy="259045"/>
    <xdr:sp macro="" textlink="">
      <xdr:nvSpPr>
        <xdr:cNvPr id="448" name="テキスト ボックス 447"/>
        <xdr:cNvSpPr txBox="1"/>
      </xdr:nvSpPr>
      <xdr:spPr>
        <a:xfrm>
          <a:off x="15290800" y="1251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156210</xdr:rowOff>
    </xdr:from>
    <xdr:to>
      <xdr:col>21</xdr:col>
      <xdr:colOff>412750</xdr:colOff>
      <xdr:row>74</xdr:row>
      <xdr:rowOff>86360</xdr:rowOff>
    </xdr:to>
    <xdr:sp macro="" textlink="">
      <xdr:nvSpPr>
        <xdr:cNvPr id="449" name="円/楕円 448"/>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96537</xdr:rowOff>
    </xdr:from>
    <xdr:ext cx="762000" cy="259045"/>
    <xdr:sp macro="" textlink="">
      <xdr:nvSpPr>
        <xdr:cNvPr id="450" name="テキスト ボックス 449"/>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149352</xdr:rowOff>
    </xdr:from>
    <xdr:to>
      <xdr:col>20</xdr:col>
      <xdr:colOff>209550</xdr:colOff>
      <xdr:row>75</xdr:row>
      <xdr:rowOff>79502</xdr:rowOff>
    </xdr:to>
    <xdr:sp macro="" textlink="">
      <xdr:nvSpPr>
        <xdr:cNvPr id="451" name="円/楕円 450"/>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89679</xdr:rowOff>
    </xdr:from>
    <xdr:ext cx="762000" cy="259045"/>
    <xdr:sp macro="" textlink="">
      <xdr:nvSpPr>
        <xdr:cNvPr id="452" name="テキスト ボックス 451"/>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53" name="円/楕円 452"/>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54" name="テキスト ボックス 453"/>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広島県大崎上島町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71206</xdr:rowOff>
    </xdr:from>
    <xdr:to>
      <xdr:col>4</xdr:col>
      <xdr:colOff>1117600</xdr:colOff>
      <xdr:row>17</xdr:row>
      <xdr:rowOff>94904</xdr:rowOff>
    </xdr:to>
    <xdr:cxnSp macro="">
      <xdr:nvCxnSpPr>
        <xdr:cNvPr id="50" name="直線コネクタ 49"/>
        <xdr:cNvCxnSpPr/>
      </xdr:nvCxnSpPr>
      <xdr:spPr bwMode="auto">
        <a:xfrm flipV="1">
          <a:off x="5003800" y="3033481"/>
          <a:ext cx="647700" cy="23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52179</xdr:rowOff>
    </xdr:from>
    <xdr:to>
      <xdr:col>4</xdr:col>
      <xdr:colOff>469900</xdr:colOff>
      <xdr:row>17</xdr:row>
      <xdr:rowOff>94904</xdr:rowOff>
    </xdr:to>
    <xdr:cxnSp macro="">
      <xdr:nvCxnSpPr>
        <xdr:cNvPr id="53" name="直線コネクタ 52"/>
        <xdr:cNvCxnSpPr/>
      </xdr:nvCxnSpPr>
      <xdr:spPr bwMode="auto">
        <a:xfrm>
          <a:off x="4305300" y="3014454"/>
          <a:ext cx="698500" cy="4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140335</xdr:rowOff>
    </xdr:from>
    <xdr:to>
      <xdr:col>3</xdr:col>
      <xdr:colOff>904875</xdr:colOff>
      <xdr:row>17</xdr:row>
      <xdr:rowOff>52179</xdr:rowOff>
    </xdr:to>
    <xdr:cxnSp macro="">
      <xdr:nvCxnSpPr>
        <xdr:cNvPr id="56" name="直線コネクタ 55"/>
        <xdr:cNvCxnSpPr/>
      </xdr:nvCxnSpPr>
      <xdr:spPr bwMode="auto">
        <a:xfrm>
          <a:off x="3606800" y="2931160"/>
          <a:ext cx="698500" cy="83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97732</xdr:rowOff>
    </xdr:from>
    <xdr:to>
      <xdr:col>3</xdr:col>
      <xdr:colOff>206375</xdr:colOff>
      <xdr:row>16</xdr:row>
      <xdr:rowOff>140335</xdr:rowOff>
    </xdr:to>
    <xdr:cxnSp macro="">
      <xdr:nvCxnSpPr>
        <xdr:cNvPr id="59" name="直線コネクタ 58"/>
        <xdr:cNvCxnSpPr/>
      </xdr:nvCxnSpPr>
      <xdr:spPr bwMode="auto">
        <a:xfrm>
          <a:off x="2908300" y="2888557"/>
          <a:ext cx="698500" cy="42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20406</xdr:rowOff>
    </xdr:from>
    <xdr:to>
      <xdr:col>5</xdr:col>
      <xdr:colOff>34925</xdr:colOff>
      <xdr:row>17</xdr:row>
      <xdr:rowOff>122006</xdr:rowOff>
    </xdr:to>
    <xdr:sp macro="" textlink="">
      <xdr:nvSpPr>
        <xdr:cNvPr id="69" name="円/楕円 68"/>
        <xdr:cNvSpPr/>
      </xdr:nvSpPr>
      <xdr:spPr bwMode="auto">
        <a:xfrm>
          <a:off x="5600700" y="2982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163933</xdr:rowOff>
    </xdr:from>
    <xdr:ext cx="762000" cy="259045"/>
    <xdr:sp macro="" textlink="">
      <xdr:nvSpPr>
        <xdr:cNvPr id="70" name="人口1人当たり決算額の推移該当値テキスト130"/>
        <xdr:cNvSpPr txBox="1"/>
      </xdr:nvSpPr>
      <xdr:spPr>
        <a:xfrm>
          <a:off x="5740400" y="295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118,572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44104</xdr:rowOff>
    </xdr:from>
    <xdr:to>
      <xdr:col>4</xdr:col>
      <xdr:colOff>520700</xdr:colOff>
      <xdr:row>17</xdr:row>
      <xdr:rowOff>145704</xdr:rowOff>
    </xdr:to>
    <xdr:sp macro="" textlink="">
      <xdr:nvSpPr>
        <xdr:cNvPr id="71" name="円/楕円 70"/>
        <xdr:cNvSpPr/>
      </xdr:nvSpPr>
      <xdr:spPr bwMode="auto">
        <a:xfrm>
          <a:off x="4953000" y="3006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130481</xdr:rowOff>
    </xdr:from>
    <xdr:ext cx="736600" cy="259045"/>
    <xdr:sp macro="" textlink="">
      <xdr:nvSpPr>
        <xdr:cNvPr id="72" name="テキスト ボックス 71"/>
        <xdr:cNvSpPr txBox="1"/>
      </xdr:nvSpPr>
      <xdr:spPr>
        <a:xfrm>
          <a:off x="4622800" y="3092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1379</xdr:rowOff>
    </xdr:from>
    <xdr:to>
      <xdr:col>3</xdr:col>
      <xdr:colOff>955675</xdr:colOff>
      <xdr:row>17</xdr:row>
      <xdr:rowOff>102979</xdr:rowOff>
    </xdr:to>
    <xdr:sp macro="" textlink="">
      <xdr:nvSpPr>
        <xdr:cNvPr id="73" name="円/楕円 72"/>
        <xdr:cNvSpPr/>
      </xdr:nvSpPr>
      <xdr:spPr bwMode="auto">
        <a:xfrm>
          <a:off x="4254500" y="296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87756</xdr:rowOff>
    </xdr:from>
    <xdr:ext cx="762000" cy="259045"/>
    <xdr:sp macro="" textlink="">
      <xdr:nvSpPr>
        <xdr:cNvPr id="74" name="テキスト ボックス 73"/>
        <xdr:cNvSpPr txBox="1"/>
      </xdr:nvSpPr>
      <xdr:spPr>
        <a:xfrm>
          <a:off x="3924300" y="30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121,069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89535</xdr:rowOff>
    </xdr:from>
    <xdr:to>
      <xdr:col>3</xdr:col>
      <xdr:colOff>257175</xdr:colOff>
      <xdr:row>17</xdr:row>
      <xdr:rowOff>19685</xdr:rowOff>
    </xdr:to>
    <xdr:sp macro="" textlink="">
      <xdr:nvSpPr>
        <xdr:cNvPr id="75" name="円/楕円 74"/>
        <xdr:cNvSpPr/>
      </xdr:nvSpPr>
      <xdr:spPr bwMode="auto">
        <a:xfrm>
          <a:off x="3556000" y="2880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29862</xdr:rowOff>
    </xdr:from>
    <xdr:ext cx="762000" cy="259045"/>
    <xdr:sp macro="" textlink="">
      <xdr:nvSpPr>
        <xdr:cNvPr id="76" name="テキスト ボックス 75"/>
        <xdr:cNvSpPr txBox="1"/>
      </xdr:nvSpPr>
      <xdr:spPr>
        <a:xfrm>
          <a:off x="3225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132,000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46932</xdr:rowOff>
    </xdr:from>
    <xdr:to>
      <xdr:col>2</xdr:col>
      <xdr:colOff>692150</xdr:colOff>
      <xdr:row>16</xdr:row>
      <xdr:rowOff>148532</xdr:rowOff>
    </xdr:to>
    <xdr:sp macro="" textlink="">
      <xdr:nvSpPr>
        <xdr:cNvPr id="77" name="円/楕円 76"/>
        <xdr:cNvSpPr/>
      </xdr:nvSpPr>
      <xdr:spPr bwMode="auto">
        <a:xfrm>
          <a:off x="2857500" y="2837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158709</xdr:rowOff>
    </xdr:from>
    <xdr:ext cx="762000" cy="259045"/>
    <xdr:sp macro="" textlink="">
      <xdr:nvSpPr>
        <xdr:cNvPr id="78" name="テキスト ボックス 77"/>
        <xdr:cNvSpPr txBox="1"/>
      </xdr:nvSpPr>
      <xdr:spPr>
        <a:xfrm>
          <a:off x="2527300" y="26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75039</xdr:rowOff>
    </xdr:from>
    <xdr:to>
      <xdr:col>4</xdr:col>
      <xdr:colOff>1117600</xdr:colOff>
      <xdr:row>34</xdr:row>
      <xdr:rowOff>210165</xdr:rowOff>
    </xdr:to>
    <xdr:cxnSp macro="">
      <xdr:nvCxnSpPr>
        <xdr:cNvPr id="110" name="直線コネクタ 109"/>
        <xdr:cNvCxnSpPr/>
      </xdr:nvCxnSpPr>
      <xdr:spPr bwMode="auto">
        <a:xfrm>
          <a:off x="5003800" y="6342489"/>
          <a:ext cx="647700" cy="13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41709</xdr:rowOff>
    </xdr:from>
    <xdr:to>
      <xdr:col>4</xdr:col>
      <xdr:colOff>469900</xdr:colOff>
      <xdr:row>34</xdr:row>
      <xdr:rowOff>75039</xdr:rowOff>
    </xdr:to>
    <xdr:cxnSp macro="">
      <xdr:nvCxnSpPr>
        <xdr:cNvPr id="113" name="直線コネクタ 112"/>
        <xdr:cNvCxnSpPr/>
      </xdr:nvCxnSpPr>
      <xdr:spPr bwMode="auto">
        <a:xfrm>
          <a:off x="4305300" y="6309159"/>
          <a:ext cx="698500" cy="3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330728</xdr:rowOff>
    </xdr:from>
    <xdr:to>
      <xdr:col>3</xdr:col>
      <xdr:colOff>904875</xdr:colOff>
      <xdr:row>34</xdr:row>
      <xdr:rowOff>41709</xdr:rowOff>
    </xdr:to>
    <xdr:cxnSp macro="">
      <xdr:nvCxnSpPr>
        <xdr:cNvPr id="116" name="直線コネクタ 115"/>
        <xdr:cNvCxnSpPr/>
      </xdr:nvCxnSpPr>
      <xdr:spPr bwMode="auto">
        <a:xfrm>
          <a:off x="3606800" y="6255278"/>
          <a:ext cx="698500" cy="53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66627</xdr:rowOff>
    </xdr:from>
    <xdr:to>
      <xdr:col>3</xdr:col>
      <xdr:colOff>206375</xdr:colOff>
      <xdr:row>33</xdr:row>
      <xdr:rowOff>330728</xdr:rowOff>
    </xdr:to>
    <xdr:cxnSp macro="">
      <xdr:nvCxnSpPr>
        <xdr:cNvPr id="119" name="直線コネクタ 118"/>
        <xdr:cNvCxnSpPr/>
      </xdr:nvCxnSpPr>
      <xdr:spPr bwMode="auto">
        <a:xfrm>
          <a:off x="2908300" y="5991177"/>
          <a:ext cx="698500" cy="264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159365</xdr:rowOff>
    </xdr:from>
    <xdr:to>
      <xdr:col>5</xdr:col>
      <xdr:colOff>34925</xdr:colOff>
      <xdr:row>34</xdr:row>
      <xdr:rowOff>260965</xdr:rowOff>
    </xdr:to>
    <xdr:sp macro="" textlink="">
      <xdr:nvSpPr>
        <xdr:cNvPr id="129" name="円/楕円 128"/>
        <xdr:cNvSpPr/>
      </xdr:nvSpPr>
      <xdr:spPr bwMode="auto">
        <a:xfrm>
          <a:off x="5600700" y="642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4442</xdr:rowOff>
    </xdr:from>
    <xdr:ext cx="762000" cy="259045"/>
    <xdr:sp macro="" textlink="">
      <xdr:nvSpPr>
        <xdr:cNvPr id="130" name="人口1人当たり決算額の推移該当値テキスト445"/>
        <xdr:cNvSpPr txBox="1"/>
      </xdr:nvSpPr>
      <xdr:spPr>
        <a:xfrm>
          <a:off x="5740400" y="627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43,862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24239</xdr:rowOff>
    </xdr:from>
    <xdr:to>
      <xdr:col>4</xdr:col>
      <xdr:colOff>520700</xdr:colOff>
      <xdr:row>34</xdr:row>
      <xdr:rowOff>125839</xdr:rowOff>
    </xdr:to>
    <xdr:sp macro="" textlink="">
      <xdr:nvSpPr>
        <xdr:cNvPr id="131" name="円/楕円 130"/>
        <xdr:cNvSpPr/>
      </xdr:nvSpPr>
      <xdr:spPr bwMode="auto">
        <a:xfrm>
          <a:off x="4953000" y="6291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136016</xdr:rowOff>
    </xdr:from>
    <xdr:ext cx="736600" cy="259045"/>
    <xdr:sp macro="" textlink="">
      <xdr:nvSpPr>
        <xdr:cNvPr id="132" name="テキスト ボックス 131"/>
        <xdr:cNvSpPr txBox="1"/>
      </xdr:nvSpPr>
      <xdr:spPr>
        <a:xfrm>
          <a:off x="4622800" y="6060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49,773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333809</xdr:rowOff>
    </xdr:from>
    <xdr:to>
      <xdr:col>3</xdr:col>
      <xdr:colOff>955675</xdr:colOff>
      <xdr:row>34</xdr:row>
      <xdr:rowOff>92509</xdr:rowOff>
    </xdr:to>
    <xdr:sp macro="" textlink="">
      <xdr:nvSpPr>
        <xdr:cNvPr id="133" name="円/楕円 132"/>
        <xdr:cNvSpPr/>
      </xdr:nvSpPr>
      <xdr:spPr bwMode="auto">
        <a:xfrm>
          <a:off x="4254500" y="625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102686</xdr:rowOff>
    </xdr:from>
    <xdr:ext cx="762000" cy="259045"/>
    <xdr:sp macro="" textlink="">
      <xdr:nvSpPr>
        <xdr:cNvPr id="134" name="テキスト ボックス 133"/>
        <xdr:cNvSpPr txBox="1"/>
      </xdr:nvSpPr>
      <xdr:spPr>
        <a:xfrm>
          <a:off x="3924300" y="602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51,231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279928</xdr:rowOff>
    </xdr:from>
    <xdr:to>
      <xdr:col>3</xdr:col>
      <xdr:colOff>257175</xdr:colOff>
      <xdr:row>34</xdr:row>
      <xdr:rowOff>38628</xdr:rowOff>
    </xdr:to>
    <xdr:sp macro="" textlink="">
      <xdr:nvSpPr>
        <xdr:cNvPr id="135" name="円/楕円 134"/>
        <xdr:cNvSpPr/>
      </xdr:nvSpPr>
      <xdr:spPr bwMode="auto">
        <a:xfrm>
          <a:off x="3556000" y="6204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48805</xdr:rowOff>
    </xdr:from>
    <xdr:ext cx="762000" cy="259045"/>
    <xdr:sp macro="" textlink="">
      <xdr:nvSpPr>
        <xdr:cNvPr id="136" name="テキスト ボックス 135"/>
        <xdr:cNvSpPr txBox="1"/>
      </xdr:nvSpPr>
      <xdr:spPr>
        <a:xfrm>
          <a:off x="3225800" y="597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53,588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15827</xdr:rowOff>
    </xdr:from>
    <xdr:to>
      <xdr:col>2</xdr:col>
      <xdr:colOff>692150</xdr:colOff>
      <xdr:row>33</xdr:row>
      <xdr:rowOff>117427</xdr:rowOff>
    </xdr:to>
    <xdr:sp macro="" textlink="">
      <xdr:nvSpPr>
        <xdr:cNvPr id="137" name="円/楕円 136"/>
        <xdr:cNvSpPr/>
      </xdr:nvSpPr>
      <xdr:spPr bwMode="auto">
        <a:xfrm>
          <a:off x="2857500" y="594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299054</xdr:rowOff>
    </xdr:from>
    <xdr:ext cx="762000" cy="259045"/>
    <xdr:sp macro="" textlink="">
      <xdr:nvSpPr>
        <xdr:cNvPr id="138" name="テキスト ボックス 137"/>
        <xdr:cNvSpPr txBox="1"/>
      </xdr:nvSpPr>
      <xdr:spPr>
        <a:xfrm>
          <a:off x="2527300" y="570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広島県大崎上島町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7,988
7,889
43.11
7,116,887
6,796,165
217,200
4,520,550
9,266,884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77880</xdr:rowOff>
    </xdr:from>
    <xdr:to>
      <xdr:col>6</xdr:col>
      <xdr:colOff>511175</xdr:colOff>
      <xdr:row>36</xdr:row>
      <xdr:rowOff>80318</xdr:rowOff>
    </xdr:to>
    <xdr:cxnSp macro="">
      <xdr:nvCxnSpPr>
        <xdr:cNvPr id="63" name="直線コネクタ 62"/>
        <xdr:cNvCxnSpPr/>
      </xdr:nvCxnSpPr>
      <xdr:spPr>
        <a:xfrm>
          <a:off x="3797300" y="6250080"/>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12457</xdr:rowOff>
    </xdr:from>
    <xdr:to>
      <xdr:col>5</xdr:col>
      <xdr:colOff>358775</xdr:colOff>
      <xdr:row>36</xdr:row>
      <xdr:rowOff>77880</xdr:rowOff>
    </xdr:to>
    <xdr:cxnSp macro="">
      <xdr:nvCxnSpPr>
        <xdr:cNvPr id="66" name="直線コネクタ 65"/>
        <xdr:cNvCxnSpPr/>
      </xdr:nvCxnSpPr>
      <xdr:spPr>
        <a:xfrm>
          <a:off x="2908300" y="6184657"/>
          <a:ext cx="889000" cy="6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90050</xdr:rowOff>
    </xdr:from>
    <xdr:to>
      <xdr:col>4</xdr:col>
      <xdr:colOff>155575</xdr:colOff>
      <xdr:row>36</xdr:row>
      <xdr:rowOff>12457</xdr:rowOff>
    </xdr:to>
    <xdr:cxnSp macro="">
      <xdr:nvCxnSpPr>
        <xdr:cNvPr id="69" name="直線コネクタ 68"/>
        <xdr:cNvCxnSpPr/>
      </xdr:nvCxnSpPr>
      <xdr:spPr>
        <a:xfrm>
          <a:off x="2019300" y="6090800"/>
          <a:ext cx="889000" cy="9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90050</xdr:rowOff>
    </xdr:from>
    <xdr:to>
      <xdr:col>2</xdr:col>
      <xdr:colOff>638175</xdr:colOff>
      <xdr:row>35</xdr:row>
      <xdr:rowOff>98160</xdr:rowOff>
    </xdr:to>
    <xdr:cxnSp macro="">
      <xdr:nvCxnSpPr>
        <xdr:cNvPr id="72" name="直線コネクタ 71"/>
        <xdr:cNvCxnSpPr/>
      </xdr:nvCxnSpPr>
      <xdr:spPr>
        <a:xfrm flipV="1">
          <a:off x="1130300" y="6090800"/>
          <a:ext cx="8890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29518</xdr:rowOff>
    </xdr:from>
    <xdr:to>
      <xdr:col>6</xdr:col>
      <xdr:colOff>561975</xdr:colOff>
      <xdr:row>36</xdr:row>
      <xdr:rowOff>131118</xdr:rowOff>
    </xdr:to>
    <xdr:sp macro="" textlink="">
      <xdr:nvSpPr>
        <xdr:cNvPr id="82" name="円/楕円 81"/>
        <xdr:cNvSpPr/>
      </xdr:nvSpPr>
      <xdr:spPr>
        <a:xfrm>
          <a:off x="4584700" y="62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52395</xdr:rowOff>
    </xdr:from>
    <xdr:ext cx="599010" cy="259045"/>
    <xdr:sp macro="" textlink="">
      <xdr:nvSpPr>
        <xdr:cNvPr id="83" name="人件費該当値テキスト"/>
        <xdr:cNvSpPr txBox="1"/>
      </xdr:nvSpPr>
      <xdr:spPr>
        <a:xfrm>
          <a:off x="4686300" y="605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27080</xdr:rowOff>
    </xdr:from>
    <xdr:to>
      <xdr:col>5</xdr:col>
      <xdr:colOff>409575</xdr:colOff>
      <xdr:row>36</xdr:row>
      <xdr:rowOff>128680</xdr:rowOff>
    </xdr:to>
    <xdr:sp macro="" textlink="">
      <xdr:nvSpPr>
        <xdr:cNvPr id="84" name="円/楕円 83"/>
        <xdr:cNvSpPr/>
      </xdr:nvSpPr>
      <xdr:spPr>
        <a:xfrm>
          <a:off x="3746500" y="619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119807</xdr:rowOff>
    </xdr:from>
    <xdr:ext cx="599010" cy="259045"/>
    <xdr:sp macro="" textlink="">
      <xdr:nvSpPr>
        <xdr:cNvPr id="85" name="テキスト ボックス 84"/>
        <xdr:cNvSpPr txBox="1"/>
      </xdr:nvSpPr>
      <xdr:spPr>
        <a:xfrm>
          <a:off x="3497794" y="629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109,179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133107</xdr:rowOff>
    </xdr:from>
    <xdr:to>
      <xdr:col>4</xdr:col>
      <xdr:colOff>206375</xdr:colOff>
      <xdr:row>36</xdr:row>
      <xdr:rowOff>63257</xdr:rowOff>
    </xdr:to>
    <xdr:sp macro="" textlink="">
      <xdr:nvSpPr>
        <xdr:cNvPr id="86" name="円/楕円 85"/>
        <xdr:cNvSpPr/>
      </xdr:nvSpPr>
      <xdr:spPr>
        <a:xfrm>
          <a:off x="2857500" y="61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79784</xdr:rowOff>
    </xdr:from>
    <xdr:ext cx="599010" cy="259045"/>
    <xdr:sp macro="" textlink="">
      <xdr:nvSpPr>
        <xdr:cNvPr id="87" name="テキスト ボックス 86"/>
        <xdr:cNvSpPr txBox="1"/>
      </xdr:nvSpPr>
      <xdr:spPr>
        <a:xfrm>
          <a:off x="2608794" y="590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115,189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39250</xdr:rowOff>
    </xdr:from>
    <xdr:to>
      <xdr:col>3</xdr:col>
      <xdr:colOff>3175</xdr:colOff>
      <xdr:row>35</xdr:row>
      <xdr:rowOff>140850</xdr:rowOff>
    </xdr:to>
    <xdr:sp macro="" textlink="">
      <xdr:nvSpPr>
        <xdr:cNvPr id="88" name="円/楕円 87"/>
        <xdr:cNvSpPr/>
      </xdr:nvSpPr>
      <xdr:spPr>
        <a:xfrm>
          <a:off x="1968500" y="60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157377</xdr:rowOff>
    </xdr:from>
    <xdr:ext cx="599010" cy="259045"/>
    <xdr:sp macro="" textlink="">
      <xdr:nvSpPr>
        <xdr:cNvPr id="89" name="テキスト ボックス 88"/>
        <xdr:cNvSpPr txBox="1"/>
      </xdr:nvSpPr>
      <xdr:spPr>
        <a:xfrm>
          <a:off x="1719794" y="581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123,811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47360</xdr:rowOff>
    </xdr:from>
    <xdr:to>
      <xdr:col>1</xdr:col>
      <xdr:colOff>485775</xdr:colOff>
      <xdr:row>35</xdr:row>
      <xdr:rowOff>148960</xdr:rowOff>
    </xdr:to>
    <xdr:sp macro="" textlink="">
      <xdr:nvSpPr>
        <xdr:cNvPr id="90" name="円/楕円 89"/>
        <xdr:cNvSpPr/>
      </xdr:nvSpPr>
      <xdr:spPr>
        <a:xfrm>
          <a:off x="1079500" y="604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165487</xdr:rowOff>
    </xdr:from>
    <xdr:ext cx="599010" cy="259045"/>
    <xdr:sp macro="" textlink="">
      <xdr:nvSpPr>
        <xdr:cNvPr id="91" name="テキスト ボックス 90"/>
        <xdr:cNvSpPr txBox="1"/>
      </xdr:nvSpPr>
      <xdr:spPr>
        <a:xfrm>
          <a:off x="830794" y="582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168858</xdr:rowOff>
    </xdr:from>
    <xdr:to>
      <xdr:col>6</xdr:col>
      <xdr:colOff>511175</xdr:colOff>
      <xdr:row>57</xdr:row>
      <xdr:rowOff>22947</xdr:rowOff>
    </xdr:to>
    <xdr:cxnSp macro="">
      <xdr:nvCxnSpPr>
        <xdr:cNvPr id="118" name="直線コネクタ 117"/>
        <xdr:cNvCxnSpPr/>
      </xdr:nvCxnSpPr>
      <xdr:spPr>
        <a:xfrm>
          <a:off x="3797300" y="9770058"/>
          <a:ext cx="838200" cy="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168858</xdr:rowOff>
    </xdr:from>
    <xdr:to>
      <xdr:col>5</xdr:col>
      <xdr:colOff>358775</xdr:colOff>
      <xdr:row>57</xdr:row>
      <xdr:rowOff>5016</xdr:rowOff>
    </xdr:to>
    <xdr:cxnSp macro="">
      <xdr:nvCxnSpPr>
        <xdr:cNvPr id="121" name="直線コネクタ 120"/>
        <xdr:cNvCxnSpPr/>
      </xdr:nvCxnSpPr>
      <xdr:spPr>
        <a:xfrm flipV="1">
          <a:off x="2908300" y="9770058"/>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107307</xdr:rowOff>
    </xdr:from>
    <xdr:ext cx="599010" cy="259045"/>
    <xdr:sp macro="" textlink="">
      <xdr:nvSpPr>
        <xdr:cNvPr id="123" name="テキスト ボックス 122"/>
        <xdr:cNvSpPr txBox="1"/>
      </xdr:nvSpPr>
      <xdr:spPr>
        <a:xfrm>
          <a:off x="3497794" y="987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5016</xdr:rowOff>
    </xdr:from>
    <xdr:to>
      <xdr:col>4</xdr:col>
      <xdr:colOff>155575</xdr:colOff>
      <xdr:row>57</xdr:row>
      <xdr:rowOff>15984</xdr:rowOff>
    </xdr:to>
    <xdr:cxnSp macro="">
      <xdr:nvCxnSpPr>
        <xdr:cNvPr id="124" name="直線コネクタ 123"/>
        <xdr:cNvCxnSpPr/>
      </xdr:nvCxnSpPr>
      <xdr:spPr>
        <a:xfrm flipV="1">
          <a:off x="2019300" y="9777666"/>
          <a:ext cx="889000" cy="1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136936</xdr:rowOff>
    </xdr:from>
    <xdr:ext cx="534377" cy="259045"/>
    <xdr:sp macro="" textlink="">
      <xdr:nvSpPr>
        <xdr:cNvPr id="126" name="テキスト ボックス 125"/>
        <xdr:cNvSpPr txBox="1"/>
      </xdr:nvSpPr>
      <xdr:spPr>
        <a:xfrm>
          <a:off x="2641111"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164597</xdr:rowOff>
    </xdr:from>
    <xdr:to>
      <xdr:col>2</xdr:col>
      <xdr:colOff>638175</xdr:colOff>
      <xdr:row>57</xdr:row>
      <xdr:rowOff>15984</xdr:rowOff>
    </xdr:to>
    <xdr:cxnSp macro="">
      <xdr:nvCxnSpPr>
        <xdr:cNvPr id="127" name="直線コネクタ 126"/>
        <xdr:cNvCxnSpPr/>
      </xdr:nvCxnSpPr>
      <xdr:spPr>
        <a:xfrm>
          <a:off x="1130300" y="9765797"/>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118977</xdr:rowOff>
    </xdr:from>
    <xdr:ext cx="599010" cy="259045"/>
    <xdr:sp macro="" textlink="">
      <xdr:nvSpPr>
        <xdr:cNvPr id="129" name="テキスト ボックス 128"/>
        <xdr:cNvSpPr txBox="1"/>
      </xdr:nvSpPr>
      <xdr:spPr>
        <a:xfrm>
          <a:off x="1719794" y="989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149342</xdr:rowOff>
    </xdr:from>
    <xdr:ext cx="534377" cy="259045"/>
    <xdr:sp macro="" textlink="">
      <xdr:nvSpPr>
        <xdr:cNvPr id="131" name="テキスト ボックス 130"/>
        <xdr:cNvSpPr txBox="1"/>
      </xdr:nvSpPr>
      <xdr:spPr>
        <a:xfrm>
          <a:off x="863111" y="992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143597</xdr:rowOff>
    </xdr:from>
    <xdr:to>
      <xdr:col>6</xdr:col>
      <xdr:colOff>561975</xdr:colOff>
      <xdr:row>57</xdr:row>
      <xdr:rowOff>73747</xdr:rowOff>
    </xdr:to>
    <xdr:sp macro="" textlink="">
      <xdr:nvSpPr>
        <xdr:cNvPr id="137" name="円/楕円 136"/>
        <xdr:cNvSpPr/>
      </xdr:nvSpPr>
      <xdr:spPr>
        <a:xfrm>
          <a:off x="4584700" y="97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166474</xdr:rowOff>
    </xdr:from>
    <xdr:ext cx="599010" cy="259045"/>
    <xdr:sp macro="" textlink="">
      <xdr:nvSpPr>
        <xdr:cNvPr id="138" name="物件費該当値テキスト"/>
        <xdr:cNvSpPr txBox="1"/>
      </xdr:nvSpPr>
      <xdr:spPr>
        <a:xfrm>
          <a:off x="4686300" y="959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126,073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118058</xdr:rowOff>
    </xdr:from>
    <xdr:to>
      <xdr:col>5</xdr:col>
      <xdr:colOff>409575</xdr:colOff>
      <xdr:row>57</xdr:row>
      <xdr:rowOff>48208</xdr:rowOff>
    </xdr:to>
    <xdr:sp macro="" textlink="">
      <xdr:nvSpPr>
        <xdr:cNvPr id="139" name="円/楕円 138"/>
        <xdr:cNvSpPr/>
      </xdr:nvSpPr>
      <xdr:spPr>
        <a:xfrm>
          <a:off x="3746500" y="97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64735</xdr:rowOff>
    </xdr:from>
    <xdr:ext cx="599010" cy="259045"/>
    <xdr:sp macro="" textlink="">
      <xdr:nvSpPr>
        <xdr:cNvPr id="140" name="テキスト ボックス 139"/>
        <xdr:cNvSpPr txBox="1"/>
      </xdr:nvSpPr>
      <xdr:spPr>
        <a:xfrm>
          <a:off x="3497794" y="949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137,245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125666</xdr:rowOff>
    </xdr:from>
    <xdr:to>
      <xdr:col>4</xdr:col>
      <xdr:colOff>206375</xdr:colOff>
      <xdr:row>57</xdr:row>
      <xdr:rowOff>55816</xdr:rowOff>
    </xdr:to>
    <xdr:sp macro="" textlink="">
      <xdr:nvSpPr>
        <xdr:cNvPr id="141" name="円/楕円 140"/>
        <xdr:cNvSpPr/>
      </xdr:nvSpPr>
      <xdr:spPr>
        <a:xfrm>
          <a:off x="2857500" y="97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72343</xdr:rowOff>
    </xdr:from>
    <xdr:ext cx="599010" cy="259045"/>
    <xdr:sp macro="" textlink="">
      <xdr:nvSpPr>
        <xdr:cNvPr id="142" name="テキスト ボックス 141"/>
        <xdr:cNvSpPr txBox="1"/>
      </xdr:nvSpPr>
      <xdr:spPr>
        <a:xfrm>
          <a:off x="2608794" y="950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136634</xdr:rowOff>
    </xdr:from>
    <xdr:to>
      <xdr:col>3</xdr:col>
      <xdr:colOff>3175</xdr:colOff>
      <xdr:row>57</xdr:row>
      <xdr:rowOff>66784</xdr:rowOff>
    </xdr:to>
    <xdr:sp macro="" textlink="">
      <xdr:nvSpPr>
        <xdr:cNvPr id="143" name="円/楕円 142"/>
        <xdr:cNvSpPr/>
      </xdr:nvSpPr>
      <xdr:spPr>
        <a:xfrm>
          <a:off x="1968500" y="97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83311</xdr:rowOff>
    </xdr:from>
    <xdr:ext cx="599010" cy="259045"/>
    <xdr:sp macro="" textlink="">
      <xdr:nvSpPr>
        <xdr:cNvPr id="144" name="テキスト ボックス 143"/>
        <xdr:cNvSpPr txBox="1"/>
      </xdr:nvSpPr>
      <xdr:spPr>
        <a:xfrm>
          <a:off x="1719794" y="95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113797</xdr:rowOff>
    </xdr:from>
    <xdr:to>
      <xdr:col>1</xdr:col>
      <xdr:colOff>485775</xdr:colOff>
      <xdr:row>57</xdr:row>
      <xdr:rowOff>43947</xdr:rowOff>
    </xdr:to>
    <xdr:sp macro="" textlink="">
      <xdr:nvSpPr>
        <xdr:cNvPr id="145" name="円/楕円 144"/>
        <xdr:cNvSpPr/>
      </xdr:nvSpPr>
      <xdr:spPr>
        <a:xfrm>
          <a:off x="1079500" y="97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60474</xdr:rowOff>
    </xdr:from>
    <xdr:ext cx="599010" cy="259045"/>
    <xdr:sp macro="" textlink="">
      <xdr:nvSpPr>
        <xdr:cNvPr id="146" name="テキスト ボックス 145"/>
        <xdr:cNvSpPr txBox="1"/>
      </xdr:nvSpPr>
      <xdr:spPr>
        <a:xfrm>
          <a:off x="830794" y="949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76721</xdr:rowOff>
    </xdr:from>
    <xdr:to>
      <xdr:col>6</xdr:col>
      <xdr:colOff>511175</xdr:colOff>
      <xdr:row>77</xdr:row>
      <xdr:rowOff>78938</xdr:rowOff>
    </xdr:to>
    <xdr:cxnSp macro="">
      <xdr:nvCxnSpPr>
        <xdr:cNvPr id="173" name="直線コネクタ 172"/>
        <xdr:cNvCxnSpPr/>
      </xdr:nvCxnSpPr>
      <xdr:spPr>
        <a:xfrm flipV="1">
          <a:off x="3797300" y="13278371"/>
          <a:ext cx="8382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51576</xdr:rowOff>
    </xdr:from>
    <xdr:ext cx="469744" cy="259045"/>
    <xdr:sp macro="" textlink="">
      <xdr:nvSpPr>
        <xdr:cNvPr id="174" name="維持補修費平均値テキスト"/>
        <xdr:cNvSpPr txBox="1"/>
      </xdr:nvSpPr>
      <xdr:spPr>
        <a:xfrm>
          <a:off x="4686300" y="13253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78938</xdr:rowOff>
    </xdr:from>
    <xdr:to>
      <xdr:col>5</xdr:col>
      <xdr:colOff>358775</xdr:colOff>
      <xdr:row>77</xdr:row>
      <xdr:rowOff>132018</xdr:rowOff>
    </xdr:to>
    <xdr:cxnSp macro="">
      <xdr:nvCxnSpPr>
        <xdr:cNvPr id="176" name="直線コネクタ 175"/>
        <xdr:cNvCxnSpPr/>
      </xdr:nvCxnSpPr>
      <xdr:spPr>
        <a:xfrm flipV="1">
          <a:off x="2908300" y="13280588"/>
          <a:ext cx="889000" cy="5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4073</xdr:rowOff>
    </xdr:from>
    <xdr:ext cx="469744" cy="259045"/>
    <xdr:sp macro="" textlink="">
      <xdr:nvSpPr>
        <xdr:cNvPr id="178" name="テキスト ボックス 177"/>
        <xdr:cNvSpPr txBox="1"/>
      </xdr:nvSpPr>
      <xdr:spPr>
        <a:xfrm>
          <a:off x="3562427"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132018</xdr:rowOff>
    </xdr:from>
    <xdr:to>
      <xdr:col>4</xdr:col>
      <xdr:colOff>155575</xdr:colOff>
      <xdr:row>77</xdr:row>
      <xdr:rowOff>167452</xdr:rowOff>
    </xdr:to>
    <xdr:cxnSp macro="">
      <xdr:nvCxnSpPr>
        <xdr:cNvPr id="179" name="直線コネクタ 178"/>
        <xdr:cNvCxnSpPr/>
      </xdr:nvCxnSpPr>
      <xdr:spPr>
        <a:xfrm flipV="1">
          <a:off x="2019300" y="13333668"/>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17310</xdr:rowOff>
    </xdr:from>
    <xdr:ext cx="469744" cy="259045"/>
    <xdr:sp macro="" textlink="">
      <xdr:nvSpPr>
        <xdr:cNvPr id="181" name="テキスト ボックス 180"/>
        <xdr:cNvSpPr txBox="1"/>
      </xdr:nvSpPr>
      <xdr:spPr>
        <a:xfrm>
          <a:off x="2673427" y="1339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139083</xdr:rowOff>
    </xdr:from>
    <xdr:to>
      <xdr:col>2</xdr:col>
      <xdr:colOff>638175</xdr:colOff>
      <xdr:row>77</xdr:row>
      <xdr:rowOff>167452</xdr:rowOff>
    </xdr:to>
    <xdr:cxnSp macro="">
      <xdr:nvCxnSpPr>
        <xdr:cNvPr id="182" name="直線コネクタ 181"/>
        <xdr:cNvCxnSpPr/>
      </xdr:nvCxnSpPr>
      <xdr:spPr>
        <a:xfrm>
          <a:off x="1130300" y="13340733"/>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42504</xdr:rowOff>
    </xdr:from>
    <xdr:ext cx="469744" cy="259045"/>
    <xdr:sp macro="" textlink="">
      <xdr:nvSpPr>
        <xdr:cNvPr id="184" name="テキスト ボックス 183"/>
        <xdr:cNvSpPr txBox="1"/>
      </xdr:nvSpPr>
      <xdr:spPr>
        <a:xfrm>
          <a:off x="1784427" y="13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24145</xdr:rowOff>
    </xdr:from>
    <xdr:ext cx="469744" cy="259045"/>
    <xdr:sp macro="" textlink="">
      <xdr:nvSpPr>
        <xdr:cNvPr id="186" name="テキスト ボックス 185"/>
        <xdr:cNvSpPr txBox="1"/>
      </xdr:nvSpPr>
      <xdr:spPr>
        <a:xfrm>
          <a:off x="895427" y="13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25921</xdr:rowOff>
    </xdr:from>
    <xdr:to>
      <xdr:col>6</xdr:col>
      <xdr:colOff>561975</xdr:colOff>
      <xdr:row>77</xdr:row>
      <xdr:rowOff>127521</xdr:rowOff>
    </xdr:to>
    <xdr:sp macro="" textlink="">
      <xdr:nvSpPr>
        <xdr:cNvPr id="192" name="円/楕円 191"/>
        <xdr:cNvSpPr/>
      </xdr:nvSpPr>
      <xdr:spPr>
        <a:xfrm>
          <a:off x="4584700" y="132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48798</xdr:rowOff>
    </xdr:from>
    <xdr:ext cx="534377" cy="259045"/>
    <xdr:sp macro="" textlink="">
      <xdr:nvSpPr>
        <xdr:cNvPr id="193" name="維持補修費該当値テキスト"/>
        <xdr:cNvSpPr txBox="1"/>
      </xdr:nvSpPr>
      <xdr:spPr>
        <a:xfrm>
          <a:off x="4686300" y="130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28138</xdr:rowOff>
    </xdr:from>
    <xdr:to>
      <xdr:col>5</xdr:col>
      <xdr:colOff>409575</xdr:colOff>
      <xdr:row>77</xdr:row>
      <xdr:rowOff>129738</xdr:rowOff>
    </xdr:to>
    <xdr:sp macro="" textlink="">
      <xdr:nvSpPr>
        <xdr:cNvPr id="194" name="円/楕円 193"/>
        <xdr:cNvSpPr/>
      </xdr:nvSpPr>
      <xdr:spPr>
        <a:xfrm>
          <a:off x="3746500" y="132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146265</xdr:rowOff>
    </xdr:from>
    <xdr:ext cx="534377" cy="259045"/>
    <xdr:sp macro="" textlink="">
      <xdr:nvSpPr>
        <xdr:cNvPr id="195" name="テキスト ボックス 194"/>
        <xdr:cNvSpPr txBox="1"/>
      </xdr:nvSpPr>
      <xdr:spPr>
        <a:xfrm>
          <a:off x="3530111" y="130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81218</xdr:rowOff>
    </xdr:from>
    <xdr:to>
      <xdr:col>4</xdr:col>
      <xdr:colOff>206375</xdr:colOff>
      <xdr:row>78</xdr:row>
      <xdr:rowOff>11368</xdr:rowOff>
    </xdr:to>
    <xdr:sp macro="" textlink="">
      <xdr:nvSpPr>
        <xdr:cNvPr id="196" name="円/楕円 195"/>
        <xdr:cNvSpPr/>
      </xdr:nvSpPr>
      <xdr:spPr>
        <a:xfrm>
          <a:off x="2857500" y="132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27895</xdr:rowOff>
    </xdr:from>
    <xdr:ext cx="469744" cy="259045"/>
    <xdr:sp macro="" textlink="">
      <xdr:nvSpPr>
        <xdr:cNvPr id="197" name="テキスト ボックス 196"/>
        <xdr:cNvSpPr txBox="1"/>
      </xdr:nvSpPr>
      <xdr:spPr>
        <a:xfrm>
          <a:off x="2673427" y="1305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116652</xdr:rowOff>
    </xdr:from>
    <xdr:to>
      <xdr:col>3</xdr:col>
      <xdr:colOff>3175</xdr:colOff>
      <xdr:row>78</xdr:row>
      <xdr:rowOff>46802</xdr:rowOff>
    </xdr:to>
    <xdr:sp macro="" textlink="">
      <xdr:nvSpPr>
        <xdr:cNvPr id="198" name="円/楕円 197"/>
        <xdr:cNvSpPr/>
      </xdr:nvSpPr>
      <xdr:spPr>
        <a:xfrm>
          <a:off x="1968500" y="133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37929</xdr:rowOff>
    </xdr:from>
    <xdr:ext cx="469744" cy="259045"/>
    <xdr:sp macro="" textlink="">
      <xdr:nvSpPr>
        <xdr:cNvPr id="199" name="テキスト ボックス 198"/>
        <xdr:cNvSpPr txBox="1"/>
      </xdr:nvSpPr>
      <xdr:spPr>
        <a:xfrm>
          <a:off x="1784427" y="134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88283</xdr:rowOff>
    </xdr:from>
    <xdr:to>
      <xdr:col>1</xdr:col>
      <xdr:colOff>485775</xdr:colOff>
      <xdr:row>78</xdr:row>
      <xdr:rowOff>18433</xdr:rowOff>
    </xdr:to>
    <xdr:sp macro="" textlink="">
      <xdr:nvSpPr>
        <xdr:cNvPr id="200" name="円/楕円 199"/>
        <xdr:cNvSpPr/>
      </xdr:nvSpPr>
      <xdr:spPr>
        <a:xfrm>
          <a:off x="1079500" y="132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34960</xdr:rowOff>
    </xdr:from>
    <xdr:ext cx="469744" cy="259045"/>
    <xdr:sp macro="" textlink="">
      <xdr:nvSpPr>
        <xdr:cNvPr id="201" name="テキスト ボックス 200"/>
        <xdr:cNvSpPr txBox="1"/>
      </xdr:nvSpPr>
      <xdr:spPr>
        <a:xfrm>
          <a:off x="895427" y="1306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154082</xdr:rowOff>
    </xdr:from>
    <xdr:to>
      <xdr:col>6</xdr:col>
      <xdr:colOff>511175</xdr:colOff>
      <xdr:row>94</xdr:row>
      <xdr:rowOff>38278</xdr:rowOff>
    </xdr:to>
    <xdr:cxnSp macro="">
      <xdr:nvCxnSpPr>
        <xdr:cNvPr id="231" name="直線コネクタ 230"/>
        <xdr:cNvCxnSpPr/>
      </xdr:nvCxnSpPr>
      <xdr:spPr>
        <a:xfrm flipV="1">
          <a:off x="3797300" y="15927482"/>
          <a:ext cx="838200" cy="22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38278</xdr:rowOff>
    </xdr:from>
    <xdr:to>
      <xdr:col>5</xdr:col>
      <xdr:colOff>358775</xdr:colOff>
      <xdr:row>94</xdr:row>
      <xdr:rowOff>77597</xdr:rowOff>
    </xdr:to>
    <xdr:cxnSp macro="">
      <xdr:nvCxnSpPr>
        <xdr:cNvPr id="234" name="直線コネクタ 233"/>
        <xdr:cNvCxnSpPr/>
      </xdr:nvCxnSpPr>
      <xdr:spPr>
        <a:xfrm flipV="1">
          <a:off x="2908300" y="16154578"/>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51973</xdr:rowOff>
    </xdr:from>
    <xdr:ext cx="534377" cy="259045"/>
    <xdr:sp macro="" textlink="">
      <xdr:nvSpPr>
        <xdr:cNvPr id="236" name="テキスト ボックス 235"/>
        <xdr:cNvSpPr txBox="1"/>
      </xdr:nvSpPr>
      <xdr:spPr>
        <a:xfrm>
          <a:off x="3530111" y="163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77597</xdr:rowOff>
    </xdr:from>
    <xdr:to>
      <xdr:col>4</xdr:col>
      <xdr:colOff>155575</xdr:colOff>
      <xdr:row>94</xdr:row>
      <xdr:rowOff>135337</xdr:rowOff>
    </xdr:to>
    <xdr:cxnSp macro="">
      <xdr:nvCxnSpPr>
        <xdr:cNvPr id="237" name="直線コネクタ 236"/>
        <xdr:cNvCxnSpPr/>
      </xdr:nvCxnSpPr>
      <xdr:spPr>
        <a:xfrm flipV="1">
          <a:off x="2019300" y="16193897"/>
          <a:ext cx="889000" cy="5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136517</xdr:rowOff>
    </xdr:from>
    <xdr:ext cx="534377" cy="259045"/>
    <xdr:sp macro="" textlink="">
      <xdr:nvSpPr>
        <xdr:cNvPr id="239" name="テキスト ボックス 238"/>
        <xdr:cNvSpPr txBox="1"/>
      </xdr:nvSpPr>
      <xdr:spPr>
        <a:xfrm>
          <a:off x="2641111" y="164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111316</xdr:rowOff>
    </xdr:from>
    <xdr:to>
      <xdr:col>2</xdr:col>
      <xdr:colOff>638175</xdr:colOff>
      <xdr:row>94</xdr:row>
      <xdr:rowOff>135337</xdr:rowOff>
    </xdr:to>
    <xdr:cxnSp macro="">
      <xdr:nvCxnSpPr>
        <xdr:cNvPr id="240" name="直線コネクタ 239"/>
        <xdr:cNvCxnSpPr/>
      </xdr:nvCxnSpPr>
      <xdr:spPr>
        <a:xfrm>
          <a:off x="1130300" y="16227616"/>
          <a:ext cx="889000" cy="2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171169</xdr:rowOff>
    </xdr:from>
    <xdr:ext cx="534377" cy="259045"/>
    <xdr:sp macro="" textlink="">
      <xdr:nvSpPr>
        <xdr:cNvPr id="242" name="テキスト ボックス 241"/>
        <xdr:cNvSpPr txBox="1"/>
      </xdr:nvSpPr>
      <xdr:spPr>
        <a:xfrm>
          <a:off x="1752111" y="164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164216</xdr:rowOff>
    </xdr:from>
    <xdr:ext cx="534377" cy="259045"/>
    <xdr:sp macro="" textlink="">
      <xdr:nvSpPr>
        <xdr:cNvPr id="244" name="テキスト ボックス 243"/>
        <xdr:cNvSpPr txBox="1"/>
      </xdr:nvSpPr>
      <xdr:spPr>
        <a:xfrm>
          <a:off x="863111" y="164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103282</xdr:rowOff>
    </xdr:from>
    <xdr:to>
      <xdr:col>6</xdr:col>
      <xdr:colOff>561975</xdr:colOff>
      <xdr:row>93</xdr:row>
      <xdr:rowOff>33432</xdr:rowOff>
    </xdr:to>
    <xdr:sp macro="" textlink="">
      <xdr:nvSpPr>
        <xdr:cNvPr id="250" name="円/楕円 249"/>
        <xdr:cNvSpPr/>
      </xdr:nvSpPr>
      <xdr:spPr>
        <a:xfrm>
          <a:off x="4584700" y="158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126159</xdr:rowOff>
    </xdr:from>
    <xdr:ext cx="534377" cy="259045"/>
    <xdr:sp macro="" textlink="">
      <xdr:nvSpPr>
        <xdr:cNvPr id="251" name="扶助費該当値テキスト"/>
        <xdr:cNvSpPr txBox="1"/>
      </xdr:nvSpPr>
      <xdr:spPr>
        <a:xfrm>
          <a:off x="4686300" y="1572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77,245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158928</xdr:rowOff>
    </xdr:from>
    <xdr:to>
      <xdr:col>5</xdr:col>
      <xdr:colOff>409575</xdr:colOff>
      <xdr:row>94</xdr:row>
      <xdr:rowOff>89078</xdr:rowOff>
    </xdr:to>
    <xdr:sp macro="" textlink="">
      <xdr:nvSpPr>
        <xdr:cNvPr id="252" name="円/楕円 251"/>
        <xdr:cNvSpPr/>
      </xdr:nvSpPr>
      <xdr:spPr>
        <a:xfrm>
          <a:off x="3746500" y="1610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105605</xdr:rowOff>
    </xdr:from>
    <xdr:ext cx="534377" cy="259045"/>
    <xdr:sp macro="" textlink="">
      <xdr:nvSpPr>
        <xdr:cNvPr id="253" name="テキスト ボックス 252"/>
        <xdr:cNvSpPr txBox="1"/>
      </xdr:nvSpPr>
      <xdr:spPr>
        <a:xfrm>
          <a:off x="3530111" y="158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26797</xdr:rowOff>
    </xdr:from>
    <xdr:to>
      <xdr:col>4</xdr:col>
      <xdr:colOff>206375</xdr:colOff>
      <xdr:row>94</xdr:row>
      <xdr:rowOff>128397</xdr:rowOff>
    </xdr:to>
    <xdr:sp macro="" textlink="">
      <xdr:nvSpPr>
        <xdr:cNvPr id="254" name="円/楕円 253"/>
        <xdr:cNvSpPr/>
      </xdr:nvSpPr>
      <xdr:spPr>
        <a:xfrm>
          <a:off x="2857500" y="161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144924</xdr:rowOff>
    </xdr:from>
    <xdr:ext cx="534377" cy="259045"/>
    <xdr:sp macro="" textlink="">
      <xdr:nvSpPr>
        <xdr:cNvPr id="255" name="テキスト ボックス 254"/>
        <xdr:cNvSpPr txBox="1"/>
      </xdr:nvSpPr>
      <xdr:spPr>
        <a:xfrm>
          <a:off x="2641111" y="1591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84537</xdr:rowOff>
    </xdr:from>
    <xdr:to>
      <xdr:col>3</xdr:col>
      <xdr:colOff>3175</xdr:colOff>
      <xdr:row>95</xdr:row>
      <xdr:rowOff>14687</xdr:rowOff>
    </xdr:to>
    <xdr:sp macro="" textlink="">
      <xdr:nvSpPr>
        <xdr:cNvPr id="256" name="円/楕円 255"/>
        <xdr:cNvSpPr/>
      </xdr:nvSpPr>
      <xdr:spPr>
        <a:xfrm>
          <a:off x="1968500" y="162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31214</xdr:rowOff>
    </xdr:from>
    <xdr:ext cx="534377" cy="259045"/>
    <xdr:sp macro="" textlink="">
      <xdr:nvSpPr>
        <xdr:cNvPr id="257" name="テキスト ボックス 256"/>
        <xdr:cNvSpPr txBox="1"/>
      </xdr:nvSpPr>
      <xdr:spPr>
        <a:xfrm>
          <a:off x="1752111" y="1597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60516</xdr:rowOff>
    </xdr:from>
    <xdr:to>
      <xdr:col>1</xdr:col>
      <xdr:colOff>485775</xdr:colOff>
      <xdr:row>94</xdr:row>
      <xdr:rowOff>162116</xdr:rowOff>
    </xdr:to>
    <xdr:sp macro="" textlink="">
      <xdr:nvSpPr>
        <xdr:cNvPr id="258" name="円/楕円 257"/>
        <xdr:cNvSpPr/>
      </xdr:nvSpPr>
      <xdr:spPr>
        <a:xfrm>
          <a:off x="1079500" y="161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7193</xdr:rowOff>
    </xdr:from>
    <xdr:ext cx="534377" cy="259045"/>
    <xdr:sp macro="" textlink="">
      <xdr:nvSpPr>
        <xdr:cNvPr id="259" name="テキスト ボックス 258"/>
        <xdr:cNvSpPr txBox="1"/>
      </xdr:nvSpPr>
      <xdr:spPr>
        <a:xfrm>
          <a:off x="863111" y="1595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150389</xdr:rowOff>
    </xdr:from>
    <xdr:to>
      <xdr:col>15</xdr:col>
      <xdr:colOff>180975</xdr:colOff>
      <xdr:row>37</xdr:row>
      <xdr:rowOff>30356</xdr:rowOff>
    </xdr:to>
    <xdr:cxnSp macro="">
      <xdr:nvCxnSpPr>
        <xdr:cNvPr id="287" name="直線コネクタ 286"/>
        <xdr:cNvCxnSpPr/>
      </xdr:nvCxnSpPr>
      <xdr:spPr>
        <a:xfrm flipV="1">
          <a:off x="9639300" y="6322589"/>
          <a:ext cx="838200" cy="5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162816</xdr:rowOff>
    </xdr:from>
    <xdr:to>
      <xdr:col>14</xdr:col>
      <xdr:colOff>28575</xdr:colOff>
      <xdr:row>37</xdr:row>
      <xdr:rowOff>30356</xdr:rowOff>
    </xdr:to>
    <xdr:cxnSp macro="">
      <xdr:nvCxnSpPr>
        <xdr:cNvPr id="290" name="直線コネクタ 289"/>
        <xdr:cNvCxnSpPr/>
      </xdr:nvCxnSpPr>
      <xdr:spPr>
        <a:xfrm>
          <a:off x="8750300" y="6163566"/>
          <a:ext cx="889000" cy="2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2174</xdr:rowOff>
    </xdr:from>
    <xdr:ext cx="534377" cy="259045"/>
    <xdr:sp macro="" textlink="">
      <xdr:nvSpPr>
        <xdr:cNvPr id="292" name="テキスト ボックス 291"/>
        <xdr:cNvSpPr txBox="1"/>
      </xdr:nvSpPr>
      <xdr:spPr>
        <a:xfrm>
          <a:off x="9372111" y="60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162816</xdr:rowOff>
    </xdr:from>
    <xdr:to>
      <xdr:col>12</xdr:col>
      <xdr:colOff>511175</xdr:colOff>
      <xdr:row>36</xdr:row>
      <xdr:rowOff>112853</xdr:rowOff>
    </xdr:to>
    <xdr:cxnSp macro="">
      <xdr:nvCxnSpPr>
        <xdr:cNvPr id="293" name="直線コネクタ 292"/>
        <xdr:cNvCxnSpPr/>
      </xdr:nvCxnSpPr>
      <xdr:spPr>
        <a:xfrm flipV="1">
          <a:off x="7861300" y="6163566"/>
          <a:ext cx="889000" cy="1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26783</xdr:rowOff>
    </xdr:from>
    <xdr:ext cx="534377" cy="259045"/>
    <xdr:sp macro="" textlink="">
      <xdr:nvSpPr>
        <xdr:cNvPr id="295" name="テキスト ボックス 294"/>
        <xdr:cNvSpPr txBox="1"/>
      </xdr:nvSpPr>
      <xdr:spPr>
        <a:xfrm>
          <a:off x="8483111" y="637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69245</xdr:rowOff>
    </xdr:from>
    <xdr:to>
      <xdr:col>11</xdr:col>
      <xdr:colOff>307975</xdr:colOff>
      <xdr:row>36</xdr:row>
      <xdr:rowOff>112853</xdr:rowOff>
    </xdr:to>
    <xdr:cxnSp macro="">
      <xdr:nvCxnSpPr>
        <xdr:cNvPr id="296" name="直線コネクタ 295"/>
        <xdr:cNvCxnSpPr/>
      </xdr:nvCxnSpPr>
      <xdr:spPr>
        <a:xfrm>
          <a:off x="6972300" y="6241445"/>
          <a:ext cx="889000" cy="4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44293</xdr:rowOff>
    </xdr:from>
    <xdr:ext cx="534377" cy="259045"/>
    <xdr:sp macro="" textlink="">
      <xdr:nvSpPr>
        <xdr:cNvPr id="298" name="テキスト ボックス 297"/>
        <xdr:cNvSpPr txBox="1"/>
      </xdr:nvSpPr>
      <xdr:spPr>
        <a:xfrm>
          <a:off x="7594111" y="638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86447</xdr:rowOff>
    </xdr:from>
    <xdr:ext cx="534377" cy="259045"/>
    <xdr:sp macro="" textlink="">
      <xdr:nvSpPr>
        <xdr:cNvPr id="300" name="テキスト ボックス 299"/>
        <xdr:cNvSpPr txBox="1"/>
      </xdr:nvSpPr>
      <xdr:spPr>
        <a:xfrm>
          <a:off x="6705111" y="6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99589</xdr:rowOff>
    </xdr:from>
    <xdr:to>
      <xdr:col>15</xdr:col>
      <xdr:colOff>231775</xdr:colOff>
      <xdr:row>37</xdr:row>
      <xdr:rowOff>29739</xdr:rowOff>
    </xdr:to>
    <xdr:sp macro="" textlink="">
      <xdr:nvSpPr>
        <xdr:cNvPr id="306" name="円/楕円 305"/>
        <xdr:cNvSpPr/>
      </xdr:nvSpPr>
      <xdr:spPr>
        <a:xfrm>
          <a:off x="10426700" y="627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78016</xdr:rowOff>
    </xdr:from>
    <xdr:ext cx="534377" cy="259045"/>
    <xdr:sp macro="" textlink="">
      <xdr:nvSpPr>
        <xdr:cNvPr id="307" name="補助費等該当値テキスト"/>
        <xdr:cNvSpPr txBox="1"/>
      </xdr:nvSpPr>
      <xdr:spPr>
        <a:xfrm>
          <a:off x="10528300" y="625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86,331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151006</xdr:rowOff>
    </xdr:from>
    <xdr:to>
      <xdr:col>14</xdr:col>
      <xdr:colOff>79375</xdr:colOff>
      <xdr:row>37</xdr:row>
      <xdr:rowOff>81156</xdr:rowOff>
    </xdr:to>
    <xdr:sp macro="" textlink="">
      <xdr:nvSpPr>
        <xdr:cNvPr id="308" name="円/楕円 307"/>
        <xdr:cNvSpPr/>
      </xdr:nvSpPr>
      <xdr:spPr>
        <a:xfrm>
          <a:off x="9588500" y="632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72283</xdr:rowOff>
    </xdr:from>
    <xdr:ext cx="534377" cy="259045"/>
    <xdr:sp macro="" textlink="">
      <xdr:nvSpPr>
        <xdr:cNvPr id="309" name="テキスト ボックス 308"/>
        <xdr:cNvSpPr txBox="1"/>
      </xdr:nvSpPr>
      <xdr:spPr>
        <a:xfrm>
          <a:off x="9372111" y="641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80,708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112016</xdr:rowOff>
    </xdr:from>
    <xdr:to>
      <xdr:col>12</xdr:col>
      <xdr:colOff>561975</xdr:colOff>
      <xdr:row>36</xdr:row>
      <xdr:rowOff>42166</xdr:rowOff>
    </xdr:to>
    <xdr:sp macro="" textlink="">
      <xdr:nvSpPr>
        <xdr:cNvPr id="310" name="円/楕円 309"/>
        <xdr:cNvSpPr/>
      </xdr:nvSpPr>
      <xdr:spPr>
        <a:xfrm>
          <a:off x="8699500" y="61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58693</xdr:rowOff>
    </xdr:from>
    <xdr:ext cx="599010" cy="259045"/>
    <xdr:sp macro="" textlink="">
      <xdr:nvSpPr>
        <xdr:cNvPr id="311" name="テキスト ボックス 310"/>
        <xdr:cNvSpPr txBox="1"/>
      </xdr:nvSpPr>
      <xdr:spPr>
        <a:xfrm>
          <a:off x="8450794" y="588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103,722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62053</xdr:rowOff>
    </xdr:from>
    <xdr:to>
      <xdr:col>11</xdr:col>
      <xdr:colOff>358775</xdr:colOff>
      <xdr:row>36</xdr:row>
      <xdr:rowOff>163653</xdr:rowOff>
    </xdr:to>
    <xdr:sp macro="" textlink="">
      <xdr:nvSpPr>
        <xdr:cNvPr id="312" name="円/楕円 311"/>
        <xdr:cNvSpPr/>
      </xdr:nvSpPr>
      <xdr:spPr>
        <a:xfrm>
          <a:off x="7810500" y="62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8730</xdr:rowOff>
    </xdr:from>
    <xdr:ext cx="534377" cy="259045"/>
    <xdr:sp macro="" textlink="">
      <xdr:nvSpPr>
        <xdr:cNvPr id="313" name="テキスト ボックス 312"/>
        <xdr:cNvSpPr txBox="1"/>
      </xdr:nvSpPr>
      <xdr:spPr>
        <a:xfrm>
          <a:off x="7594111" y="60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18445</xdr:rowOff>
    </xdr:from>
    <xdr:to>
      <xdr:col>10</xdr:col>
      <xdr:colOff>155575</xdr:colOff>
      <xdr:row>36</xdr:row>
      <xdr:rowOff>120045</xdr:rowOff>
    </xdr:to>
    <xdr:sp macro="" textlink="">
      <xdr:nvSpPr>
        <xdr:cNvPr id="314" name="円/楕円 313"/>
        <xdr:cNvSpPr/>
      </xdr:nvSpPr>
      <xdr:spPr>
        <a:xfrm>
          <a:off x="6921500" y="61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136572</xdr:rowOff>
    </xdr:from>
    <xdr:ext cx="534377" cy="259045"/>
    <xdr:sp macro="" textlink="">
      <xdr:nvSpPr>
        <xdr:cNvPr id="315" name="テキスト ボックス 314"/>
        <xdr:cNvSpPr txBox="1"/>
      </xdr:nvSpPr>
      <xdr:spPr>
        <a:xfrm>
          <a:off x="6705111" y="59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69405</xdr:rowOff>
    </xdr:from>
    <xdr:to>
      <xdr:col>15</xdr:col>
      <xdr:colOff>180975</xdr:colOff>
      <xdr:row>59</xdr:row>
      <xdr:rowOff>79057</xdr:rowOff>
    </xdr:to>
    <xdr:cxnSp macro="">
      <xdr:nvCxnSpPr>
        <xdr:cNvPr id="346" name="直線コネクタ 345"/>
        <xdr:cNvCxnSpPr/>
      </xdr:nvCxnSpPr>
      <xdr:spPr>
        <a:xfrm flipV="1">
          <a:off x="9639300" y="1018495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77523</xdr:rowOff>
    </xdr:from>
    <xdr:to>
      <xdr:col>14</xdr:col>
      <xdr:colOff>28575</xdr:colOff>
      <xdr:row>59</xdr:row>
      <xdr:rowOff>79057</xdr:rowOff>
    </xdr:to>
    <xdr:cxnSp macro="">
      <xdr:nvCxnSpPr>
        <xdr:cNvPr id="349" name="直線コネクタ 348"/>
        <xdr:cNvCxnSpPr/>
      </xdr:nvCxnSpPr>
      <xdr:spPr>
        <a:xfrm>
          <a:off x="8750300" y="10193073"/>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127120</xdr:rowOff>
    </xdr:from>
    <xdr:ext cx="599010" cy="259045"/>
    <xdr:sp macro="" textlink="">
      <xdr:nvSpPr>
        <xdr:cNvPr id="351" name="テキスト ボックス 350"/>
        <xdr:cNvSpPr txBox="1"/>
      </xdr:nvSpPr>
      <xdr:spPr>
        <a:xfrm>
          <a:off x="9339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68115</xdr:rowOff>
    </xdr:from>
    <xdr:to>
      <xdr:col>12</xdr:col>
      <xdr:colOff>511175</xdr:colOff>
      <xdr:row>59</xdr:row>
      <xdr:rowOff>77523</xdr:rowOff>
    </xdr:to>
    <xdr:cxnSp macro="">
      <xdr:nvCxnSpPr>
        <xdr:cNvPr id="352" name="直線コネクタ 351"/>
        <xdr:cNvCxnSpPr/>
      </xdr:nvCxnSpPr>
      <xdr:spPr>
        <a:xfrm>
          <a:off x="7861300" y="10183665"/>
          <a:ext cx="889000" cy="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127123</xdr:rowOff>
    </xdr:from>
    <xdr:ext cx="599010" cy="259045"/>
    <xdr:sp macro="" textlink="">
      <xdr:nvSpPr>
        <xdr:cNvPr id="354" name="テキスト ボックス 353"/>
        <xdr:cNvSpPr txBox="1"/>
      </xdr:nvSpPr>
      <xdr:spPr>
        <a:xfrm>
          <a:off x="8450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54231</xdr:rowOff>
    </xdr:from>
    <xdr:to>
      <xdr:col>11</xdr:col>
      <xdr:colOff>307975</xdr:colOff>
      <xdr:row>59</xdr:row>
      <xdr:rowOff>68115</xdr:rowOff>
    </xdr:to>
    <xdr:cxnSp macro="">
      <xdr:nvCxnSpPr>
        <xdr:cNvPr id="355" name="直線コネクタ 354"/>
        <xdr:cNvCxnSpPr/>
      </xdr:nvCxnSpPr>
      <xdr:spPr>
        <a:xfrm>
          <a:off x="6972300" y="10169781"/>
          <a:ext cx="889000" cy="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135238</xdr:rowOff>
    </xdr:from>
    <xdr:ext cx="534377" cy="259045"/>
    <xdr:sp macro="" textlink="">
      <xdr:nvSpPr>
        <xdr:cNvPr id="357" name="テキスト ボックス 356"/>
        <xdr:cNvSpPr txBox="1"/>
      </xdr:nvSpPr>
      <xdr:spPr>
        <a:xfrm>
          <a:off x="7594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110754</xdr:rowOff>
    </xdr:from>
    <xdr:ext cx="534377" cy="259045"/>
    <xdr:sp macro="" textlink="">
      <xdr:nvSpPr>
        <xdr:cNvPr id="359" name="テキスト ボックス 358"/>
        <xdr:cNvSpPr txBox="1"/>
      </xdr:nvSpPr>
      <xdr:spPr>
        <a:xfrm>
          <a:off x="6705111" y="1022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18605</xdr:rowOff>
    </xdr:from>
    <xdr:to>
      <xdr:col>15</xdr:col>
      <xdr:colOff>231775</xdr:colOff>
      <xdr:row>59</xdr:row>
      <xdr:rowOff>120205</xdr:rowOff>
    </xdr:to>
    <xdr:sp macro="" textlink="">
      <xdr:nvSpPr>
        <xdr:cNvPr id="365" name="円/楕円 364"/>
        <xdr:cNvSpPr/>
      </xdr:nvSpPr>
      <xdr:spPr>
        <a:xfrm>
          <a:off x="10426700" y="101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90,252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28257</xdr:rowOff>
    </xdr:from>
    <xdr:to>
      <xdr:col>14</xdr:col>
      <xdr:colOff>79375</xdr:colOff>
      <xdr:row>59</xdr:row>
      <xdr:rowOff>129857</xdr:rowOff>
    </xdr:to>
    <xdr:sp macro="" textlink="">
      <xdr:nvSpPr>
        <xdr:cNvPr id="367" name="円/楕円 366"/>
        <xdr:cNvSpPr/>
      </xdr:nvSpPr>
      <xdr:spPr>
        <a:xfrm>
          <a:off x="9588500" y="101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120984</xdr:rowOff>
    </xdr:from>
    <xdr:ext cx="534377" cy="259045"/>
    <xdr:sp macro="" textlink="">
      <xdr:nvSpPr>
        <xdr:cNvPr id="368" name="テキスト ボックス 367"/>
        <xdr:cNvSpPr txBox="1"/>
      </xdr:nvSpPr>
      <xdr:spPr>
        <a:xfrm>
          <a:off x="9372111" y="102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26723</xdr:rowOff>
    </xdr:from>
    <xdr:to>
      <xdr:col>12</xdr:col>
      <xdr:colOff>561975</xdr:colOff>
      <xdr:row>59</xdr:row>
      <xdr:rowOff>128323</xdr:rowOff>
    </xdr:to>
    <xdr:sp macro="" textlink="">
      <xdr:nvSpPr>
        <xdr:cNvPr id="369" name="円/楕円 368"/>
        <xdr:cNvSpPr/>
      </xdr:nvSpPr>
      <xdr:spPr>
        <a:xfrm>
          <a:off x="8699500" y="1014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119450</xdr:rowOff>
    </xdr:from>
    <xdr:ext cx="534377" cy="259045"/>
    <xdr:sp macro="" textlink="">
      <xdr:nvSpPr>
        <xdr:cNvPr id="370" name="テキスト ボックス 369"/>
        <xdr:cNvSpPr txBox="1"/>
      </xdr:nvSpPr>
      <xdr:spPr>
        <a:xfrm>
          <a:off x="8483111" y="1023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65,393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17315</xdr:rowOff>
    </xdr:from>
    <xdr:to>
      <xdr:col>11</xdr:col>
      <xdr:colOff>358775</xdr:colOff>
      <xdr:row>59</xdr:row>
      <xdr:rowOff>118915</xdr:rowOff>
    </xdr:to>
    <xdr:sp macro="" textlink="">
      <xdr:nvSpPr>
        <xdr:cNvPr id="371" name="円/楕円 370"/>
        <xdr:cNvSpPr/>
      </xdr:nvSpPr>
      <xdr:spPr>
        <a:xfrm>
          <a:off x="7810500" y="101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110042</xdr:rowOff>
    </xdr:from>
    <xdr:ext cx="534377" cy="259045"/>
    <xdr:sp macro="" textlink="">
      <xdr:nvSpPr>
        <xdr:cNvPr id="372" name="テキスト ボックス 371"/>
        <xdr:cNvSpPr txBox="1"/>
      </xdr:nvSpPr>
      <xdr:spPr>
        <a:xfrm>
          <a:off x="7594111" y="102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94,200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3431</xdr:rowOff>
    </xdr:from>
    <xdr:to>
      <xdr:col>10</xdr:col>
      <xdr:colOff>155575</xdr:colOff>
      <xdr:row>59</xdr:row>
      <xdr:rowOff>105031</xdr:rowOff>
    </xdr:to>
    <xdr:sp macro="" textlink="">
      <xdr:nvSpPr>
        <xdr:cNvPr id="373" name="円/楕円 372"/>
        <xdr:cNvSpPr/>
      </xdr:nvSpPr>
      <xdr:spPr>
        <a:xfrm>
          <a:off x="6921500" y="101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121558</xdr:rowOff>
    </xdr:from>
    <xdr:ext cx="599010" cy="259045"/>
    <xdr:sp macro="" textlink="">
      <xdr:nvSpPr>
        <xdr:cNvPr id="374" name="テキスト ボックス 373"/>
        <xdr:cNvSpPr txBox="1"/>
      </xdr:nvSpPr>
      <xdr:spPr>
        <a:xfrm>
          <a:off x="6672794" y="989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110206</xdr:rowOff>
    </xdr:from>
    <xdr:to>
      <xdr:col>15</xdr:col>
      <xdr:colOff>180975</xdr:colOff>
      <xdr:row>78</xdr:row>
      <xdr:rowOff>127285</xdr:rowOff>
    </xdr:to>
    <xdr:cxnSp macro="">
      <xdr:nvCxnSpPr>
        <xdr:cNvPr id="401" name="直線コネクタ 400"/>
        <xdr:cNvCxnSpPr/>
      </xdr:nvCxnSpPr>
      <xdr:spPr>
        <a:xfrm flipV="1">
          <a:off x="9639300" y="13483306"/>
          <a:ext cx="8382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10915</xdr:rowOff>
    </xdr:from>
    <xdr:ext cx="534377" cy="259045"/>
    <xdr:sp macro="" textlink="">
      <xdr:nvSpPr>
        <xdr:cNvPr id="405" name="テキスト ボックス 404"/>
        <xdr:cNvSpPr txBox="1"/>
      </xdr:nvSpPr>
      <xdr:spPr>
        <a:xfrm>
          <a:off x="9372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59406</xdr:rowOff>
    </xdr:from>
    <xdr:to>
      <xdr:col>15</xdr:col>
      <xdr:colOff>231775</xdr:colOff>
      <xdr:row>78</xdr:row>
      <xdr:rowOff>161006</xdr:rowOff>
    </xdr:to>
    <xdr:sp macro="" textlink="">
      <xdr:nvSpPr>
        <xdr:cNvPr id="411" name="円/楕円 410"/>
        <xdr:cNvSpPr/>
      </xdr:nvSpPr>
      <xdr:spPr>
        <a:xfrm>
          <a:off x="10426700" y="134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37613</xdr:rowOff>
    </xdr:from>
    <xdr:ext cx="534377" cy="259045"/>
    <xdr:sp macro="" textlink="">
      <xdr:nvSpPr>
        <xdr:cNvPr id="412" name="普通建設事業費 （ うち新規整備　）該当値テキスト"/>
        <xdr:cNvSpPr txBox="1"/>
      </xdr:nvSpPr>
      <xdr:spPr>
        <a:xfrm>
          <a:off x="10528300" y="1341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76485</xdr:rowOff>
    </xdr:from>
    <xdr:to>
      <xdr:col>14</xdr:col>
      <xdr:colOff>79375</xdr:colOff>
      <xdr:row>79</xdr:row>
      <xdr:rowOff>6635</xdr:rowOff>
    </xdr:to>
    <xdr:sp macro="" textlink="">
      <xdr:nvSpPr>
        <xdr:cNvPr id="413" name="円/楕円 412"/>
        <xdr:cNvSpPr/>
      </xdr:nvSpPr>
      <xdr:spPr>
        <a:xfrm>
          <a:off x="9588500" y="134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169212</xdr:rowOff>
    </xdr:from>
    <xdr:ext cx="534377" cy="259045"/>
    <xdr:sp macro="" textlink="">
      <xdr:nvSpPr>
        <xdr:cNvPr id="414" name="テキスト ボックス 413"/>
        <xdr:cNvSpPr txBox="1"/>
      </xdr:nvSpPr>
      <xdr:spPr>
        <a:xfrm>
          <a:off x="9372111" y="135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31353</xdr:rowOff>
    </xdr:from>
    <xdr:to>
      <xdr:col>15</xdr:col>
      <xdr:colOff>180975</xdr:colOff>
      <xdr:row>98</xdr:row>
      <xdr:rowOff>70814</xdr:rowOff>
    </xdr:to>
    <xdr:cxnSp macro="">
      <xdr:nvCxnSpPr>
        <xdr:cNvPr id="441" name="直線コネクタ 440"/>
        <xdr:cNvCxnSpPr/>
      </xdr:nvCxnSpPr>
      <xdr:spPr>
        <a:xfrm>
          <a:off x="9639300" y="16833453"/>
          <a:ext cx="838200" cy="3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154587</xdr:rowOff>
    </xdr:from>
    <xdr:ext cx="534377" cy="259045"/>
    <xdr:sp macro="" textlink="">
      <xdr:nvSpPr>
        <xdr:cNvPr id="445" name="テキスト ボックス 444"/>
        <xdr:cNvSpPr txBox="1"/>
      </xdr:nvSpPr>
      <xdr:spPr>
        <a:xfrm>
          <a:off x="9372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20014</xdr:rowOff>
    </xdr:from>
    <xdr:to>
      <xdr:col>15</xdr:col>
      <xdr:colOff>231775</xdr:colOff>
      <xdr:row>98</xdr:row>
      <xdr:rowOff>121614</xdr:rowOff>
    </xdr:to>
    <xdr:sp macro="" textlink="">
      <xdr:nvSpPr>
        <xdr:cNvPr id="451" name="円/楕円 450"/>
        <xdr:cNvSpPr/>
      </xdr:nvSpPr>
      <xdr:spPr>
        <a:xfrm>
          <a:off x="10426700" y="1682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106391</xdr:rowOff>
    </xdr:from>
    <xdr:ext cx="534377" cy="259045"/>
    <xdr:sp macro="" textlink="">
      <xdr:nvSpPr>
        <xdr:cNvPr id="452" name="普通建設事業費 （ うち更新整備　）該当値テキスト"/>
        <xdr:cNvSpPr txBox="1"/>
      </xdr:nvSpPr>
      <xdr:spPr>
        <a:xfrm>
          <a:off x="10528300" y="1673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152003</xdr:rowOff>
    </xdr:from>
    <xdr:to>
      <xdr:col>14</xdr:col>
      <xdr:colOff>79375</xdr:colOff>
      <xdr:row>98</xdr:row>
      <xdr:rowOff>82153</xdr:rowOff>
    </xdr:to>
    <xdr:sp macro="" textlink="">
      <xdr:nvSpPr>
        <xdr:cNvPr id="453" name="円/楕円 452"/>
        <xdr:cNvSpPr/>
      </xdr:nvSpPr>
      <xdr:spPr>
        <a:xfrm>
          <a:off x="9588500" y="167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73280</xdr:rowOff>
    </xdr:from>
    <xdr:ext cx="534377" cy="259045"/>
    <xdr:sp macro="" textlink="">
      <xdr:nvSpPr>
        <xdr:cNvPr id="454" name="テキスト ボックス 453"/>
        <xdr:cNvSpPr txBox="1"/>
      </xdr:nvSpPr>
      <xdr:spPr>
        <a:xfrm>
          <a:off x="9372111" y="1687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25212</xdr:rowOff>
    </xdr:from>
    <xdr:to>
      <xdr:col>23</xdr:col>
      <xdr:colOff>517525</xdr:colOff>
      <xdr:row>38</xdr:row>
      <xdr:rowOff>25400</xdr:rowOff>
    </xdr:to>
    <xdr:cxnSp macro="">
      <xdr:nvCxnSpPr>
        <xdr:cNvPr id="479" name="直線コネクタ 478"/>
        <xdr:cNvCxnSpPr/>
      </xdr:nvCxnSpPr>
      <xdr:spPr>
        <a:xfrm>
          <a:off x="15481300" y="6540312"/>
          <a:ext cx="8382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25212</xdr:rowOff>
    </xdr:from>
    <xdr:to>
      <xdr:col>22</xdr:col>
      <xdr:colOff>365125</xdr:colOff>
      <xdr:row>38</xdr:row>
      <xdr:rowOff>25268</xdr:rowOff>
    </xdr:to>
    <xdr:cxnSp macro="">
      <xdr:nvCxnSpPr>
        <xdr:cNvPr id="482" name="直線コネクタ 481"/>
        <xdr:cNvCxnSpPr/>
      </xdr:nvCxnSpPr>
      <xdr:spPr>
        <a:xfrm flipV="1">
          <a:off x="14592300" y="6540312"/>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22621</xdr:rowOff>
    </xdr:from>
    <xdr:ext cx="534377" cy="259045"/>
    <xdr:sp macro="" textlink="">
      <xdr:nvSpPr>
        <xdr:cNvPr id="484" name="テキスト ボックス 483"/>
        <xdr:cNvSpPr txBox="1"/>
      </xdr:nvSpPr>
      <xdr:spPr>
        <a:xfrm>
          <a:off x="15214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17262</xdr:rowOff>
    </xdr:from>
    <xdr:to>
      <xdr:col>21</xdr:col>
      <xdr:colOff>161925</xdr:colOff>
      <xdr:row>38</xdr:row>
      <xdr:rowOff>25268</xdr:rowOff>
    </xdr:to>
    <xdr:cxnSp macro="">
      <xdr:nvCxnSpPr>
        <xdr:cNvPr id="485" name="直線コネクタ 484"/>
        <xdr:cNvCxnSpPr/>
      </xdr:nvCxnSpPr>
      <xdr:spPr>
        <a:xfrm>
          <a:off x="13703300" y="6532362"/>
          <a:ext cx="889000" cy="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40212</xdr:rowOff>
    </xdr:from>
    <xdr:ext cx="469744" cy="259045"/>
    <xdr:sp macro="" textlink="">
      <xdr:nvSpPr>
        <xdr:cNvPr id="487" name="テキスト ボックス 486"/>
        <xdr:cNvSpPr txBox="1"/>
      </xdr:nvSpPr>
      <xdr:spPr>
        <a:xfrm>
          <a:off x="14357427" y="62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17262</xdr:rowOff>
    </xdr:from>
    <xdr:to>
      <xdr:col>19</xdr:col>
      <xdr:colOff>644525</xdr:colOff>
      <xdr:row>38</xdr:row>
      <xdr:rowOff>24949</xdr:rowOff>
    </xdr:to>
    <xdr:cxnSp macro="">
      <xdr:nvCxnSpPr>
        <xdr:cNvPr id="488" name="直線コネクタ 487"/>
        <xdr:cNvCxnSpPr/>
      </xdr:nvCxnSpPr>
      <xdr:spPr>
        <a:xfrm flipV="1">
          <a:off x="12814300" y="6532362"/>
          <a:ext cx="889000" cy="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39320</xdr:rowOff>
    </xdr:from>
    <xdr:ext cx="469744" cy="259045"/>
    <xdr:sp macro="" textlink="">
      <xdr:nvSpPr>
        <xdr:cNvPr id="490" name="テキスト ボックス 489"/>
        <xdr:cNvSpPr txBox="1"/>
      </xdr:nvSpPr>
      <xdr:spPr>
        <a:xfrm>
          <a:off x="13468427" y="62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43572</xdr:rowOff>
    </xdr:from>
    <xdr:ext cx="469744" cy="259045"/>
    <xdr:sp macro="" textlink="">
      <xdr:nvSpPr>
        <xdr:cNvPr id="492" name="テキスト ボックス 491"/>
        <xdr:cNvSpPr txBox="1"/>
      </xdr:nvSpPr>
      <xdr:spPr>
        <a:xfrm>
          <a:off x="12579427" y="62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145861</xdr:rowOff>
    </xdr:from>
    <xdr:to>
      <xdr:col>22</xdr:col>
      <xdr:colOff>415925</xdr:colOff>
      <xdr:row>38</xdr:row>
      <xdr:rowOff>76011</xdr:rowOff>
    </xdr:to>
    <xdr:sp macro="" textlink="">
      <xdr:nvSpPr>
        <xdr:cNvPr id="500" name="円/楕円 499"/>
        <xdr:cNvSpPr/>
      </xdr:nvSpPr>
      <xdr:spPr>
        <a:xfrm>
          <a:off x="15430500" y="648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38</xdr:row>
      <xdr:rowOff>67139</xdr:rowOff>
    </xdr:from>
    <xdr:ext cx="313932" cy="259045"/>
    <xdr:sp macro="" textlink="">
      <xdr:nvSpPr>
        <xdr:cNvPr id="501" name="テキスト ボックス 500"/>
        <xdr:cNvSpPr txBox="1"/>
      </xdr:nvSpPr>
      <xdr:spPr>
        <a:xfrm>
          <a:off x="15324333" y="658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145919</xdr:rowOff>
    </xdr:from>
    <xdr:to>
      <xdr:col>21</xdr:col>
      <xdr:colOff>212725</xdr:colOff>
      <xdr:row>38</xdr:row>
      <xdr:rowOff>76068</xdr:rowOff>
    </xdr:to>
    <xdr:sp macro="" textlink="">
      <xdr:nvSpPr>
        <xdr:cNvPr id="502" name="円/楕円 501"/>
        <xdr:cNvSpPr/>
      </xdr:nvSpPr>
      <xdr:spPr>
        <a:xfrm>
          <a:off x="14541500" y="64895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67195</xdr:rowOff>
    </xdr:from>
    <xdr:ext cx="313932" cy="259045"/>
    <xdr:sp macro="" textlink="">
      <xdr:nvSpPr>
        <xdr:cNvPr id="503" name="テキスト ボックス 502"/>
        <xdr:cNvSpPr txBox="1"/>
      </xdr:nvSpPr>
      <xdr:spPr>
        <a:xfrm>
          <a:off x="14435333" y="6582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137912</xdr:rowOff>
    </xdr:from>
    <xdr:to>
      <xdr:col>20</xdr:col>
      <xdr:colOff>9525</xdr:colOff>
      <xdr:row>38</xdr:row>
      <xdr:rowOff>68062</xdr:rowOff>
    </xdr:to>
    <xdr:sp macro="" textlink="">
      <xdr:nvSpPr>
        <xdr:cNvPr id="504" name="円/楕円 503"/>
        <xdr:cNvSpPr/>
      </xdr:nvSpPr>
      <xdr:spPr>
        <a:xfrm>
          <a:off x="13652500" y="64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59189</xdr:rowOff>
    </xdr:from>
    <xdr:ext cx="469744" cy="259045"/>
    <xdr:sp macro="" textlink="">
      <xdr:nvSpPr>
        <xdr:cNvPr id="505" name="テキスト ボックス 504"/>
        <xdr:cNvSpPr txBox="1"/>
      </xdr:nvSpPr>
      <xdr:spPr>
        <a:xfrm>
          <a:off x="13468427" y="657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145598</xdr:rowOff>
    </xdr:from>
    <xdr:to>
      <xdr:col>18</xdr:col>
      <xdr:colOff>492125</xdr:colOff>
      <xdr:row>38</xdr:row>
      <xdr:rowOff>75749</xdr:rowOff>
    </xdr:to>
    <xdr:sp macro="" textlink="">
      <xdr:nvSpPr>
        <xdr:cNvPr id="506" name="円/楕円 505"/>
        <xdr:cNvSpPr/>
      </xdr:nvSpPr>
      <xdr:spPr>
        <a:xfrm>
          <a:off x="12763500" y="64892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66876</xdr:rowOff>
    </xdr:from>
    <xdr:ext cx="313932" cy="259045"/>
    <xdr:sp macro="" textlink="">
      <xdr:nvSpPr>
        <xdr:cNvPr id="507" name="テキスト ボックス 506"/>
        <xdr:cNvSpPr txBox="1"/>
      </xdr:nvSpPr>
      <xdr:spPr>
        <a:xfrm>
          <a:off x="12657333" y="65819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38025</xdr:rowOff>
    </xdr:from>
    <xdr:to>
      <xdr:col>23</xdr:col>
      <xdr:colOff>517525</xdr:colOff>
      <xdr:row>72</xdr:row>
      <xdr:rowOff>125092</xdr:rowOff>
    </xdr:to>
    <xdr:cxnSp macro="">
      <xdr:nvCxnSpPr>
        <xdr:cNvPr id="581" name="直線コネクタ 580"/>
        <xdr:cNvCxnSpPr/>
      </xdr:nvCxnSpPr>
      <xdr:spPr>
        <a:xfrm>
          <a:off x="15481300" y="12382425"/>
          <a:ext cx="838200" cy="8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2" name="公債費平均値テキスト"/>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17536</xdr:rowOff>
    </xdr:from>
    <xdr:to>
      <xdr:col>22</xdr:col>
      <xdr:colOff>365125</xdr:colOff>
      <xdr:row>72</xdr:row>
      <xdr:rowOff>38025</xdr:rowOff>
    </xdr:to>
    <xdr:cxnSp macro="">
      <xdr:nvCxnSpPr>
        <xdr:cNvPr id="584" name="直線コネクタ 583"/>
        <xdr:cNvCxnSpPr/>
      </xdr:nvCxnSpPr>
      <xdr:spPr>
        <a:xfrm>
          <a:off x="14592300" y="12361936"/>
          <a:ext cx="889000" cy="2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6" name="テキスト ボックス 585"/>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22394</xdr:rowOff>
    </xdr:from>
    <xdr:to>
      <xdr:col>21</xdr:col>
      <xdr:colOff>161925</xdr:colOff>
      <xdr:row>72</xdr:row>
      <xdr:rowOff>17536</xdr:rowOff>
    </xdr:to>
    <xdr:cxnSp macro="">
      <xdr:nvCxnSpPr>
        <xdr:cNvPr id="587" name="直線コネクタ 586"/>
        <xdr:cNvCxnSpPr/>
      </xdr:nvCxnSpPr>
      <xdr:spPr>
        <a:xfrm>
          <a:off x="13703300" y="12195344"/>
          <a:ext cx="889000" cy="16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89" name="テキスト ボックス 588"/>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22394</xdr:rowOff>
    </xdr:from>
    <xdr:to>
      <xdr:col>19</xdr:col>
      <xdr:colOff>644525</xdr:colOff>
      <xdr:row>71</xdr:row>
      <xdr:rowOff>133362</xdr:rowOff>
    </xdr:to>
    <xdr:cxnSp macro="">
      <xdr:nvCxnSpPr>
        <xdr:cNvPr id="590" name="直線コネクタ 589"/>
        <xdr:cNvCxnSpPr/>
      </xdr:nvCxnSpPr>
      <xdr:spPr>
        <a:xfrm flipV="1">
          <a:off x="12814300" y="12195344"/>
          <a:ext cx="889000" cy="11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2" name="テキスト ボックス 591"/>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4" name="テキスト ボックス 593"/>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74292</xdr:rowOff>
    </xdr:from>
    <xdr:to>
      <xdr:col>23</xdr:col>
      <xdr:colOff>568325</xdr:colOff>
      <xdr:row>73</xdr:row>
      <xdr:rowOff>4442</xdr:rowOff>
    </xdr:to>
    <xdr:sp macro="" textlink="">
      <xdr:nvSpPr>
        <xdr:cNvPr id="600" name="円/楕円 599"/>
        <xdr:cNvSpPr/>
      </xdr:nvSpPr>
      <xdr:spPr>
        <a:xfrm>
          <a:off x="16268700" y="1241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97169</xdr:rowOff>
    </xdr:from>
    <xdr:ext cx="599010" cy="259045"/>
    <xdr:sp macro="" textlink="">
      <xdr:nvSpPr>
        <xdr:cNvPr id="601" name="公債費該当値テキスト"/>
        <xdr:cNvSpPr txBox="1"/>
      </xdr:nvSpPr>
      <xdr:spPr>
        <a:xfrm>
          <a:off x="16370300" y="1227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162,556</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158675</xdr:rowOff>
    </xdr:from>
    <xdr:to>
      <xdr:col>22</xdr:col>
      <xdr:colOff>415925</xdr:colOff>
      <xdr:row>72</xdr:row>
      <xdr:rowOff>88825</xdr:rowOff>
    </xdr:to>
    <xdr:sp macro="" textlink="">
      <xdr:nvSpPr>
        <xdr:cNvPr id="602" name="円/楕円 601"/>
        <xdr:cNvSpPr/>
      </xdr:nvSpPr>
      <xdr:spPr>
        <a:xfrm>
          <a:off x="15430500" y="123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105352</xdr:rowOff>
    </xdr:from>
    <xdr:ext cx="599010" cy="259045"/>
    <xdr:sp macro="" textlink="">
      <xdr:nvSpPr>
        <xdr:cNvPr id="603" name="テキスト ボックス 602"/>
        <xdr:cNvSpPr txBox="1"/>
      </xdr:nvSpPr>
      <xdr:spPr>
        <a:xfrm>
          <a:off x="15181794" y="1210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177,791</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138186</xdr:rowOff>
    </xdr:from>
    <xdr:to>
      <xdr:col>21</xdr:col>
      <xdr:colOff>212725</xdr:colOff>
      <xdr:row>72</xdr:row>
      <xdr:rowOff>68336</xdr:rowOff>
    </xdr:to>
    <xdr:sp macro="" textlink="">
      <xdr:nvSpPr>
        <xdr:cNvPr id="604" name="円/楕円 603"/>
        <xdr:cNvSpPr/>
      </xdr:nvSpPr>
      <xdr:spPr>
        <a:xfrm>
          <a:off x="14541500" y="123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84863</xdr:rowOff>
    </xdr:from>
    <xdr:ext cx="599010" cy="259045"/>
    <xdr:sp macro="" textlink="">
      <xdr:nvSpPr>
        <xdr:cNvPr id="605" name="テキスト ボックス 604"/>
        <xdr:cNvSpPr txBox="1"/>
      </xdr:nvSpPr>
      <xdr:spPr>
        <a:xfrm>
          <a:off x="14292794" y="1208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181,376</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143044</xdr:rowOff>
    </xdr:from>
    <xdr:to>
      <xdr:col>20</xdr:col>
      <xdr:colOff>9525</xdr:colOff>
      <xdr:row>71</xdr:row>
      <xdr:rowOff>73194</xdr:rowOff>
    </xdr:to>
    <xdr:sp macro="" textlink="">
      <xdr:nvSpPr>
        <xdr:cNvPr id="606" name="円/楕円 605"/>
        <xdr:cNvSpPr/>
      </xdr:nvSpPr>
      <xdr:spPr>
        <a:xfrm>
          <a:off x="13652500" y="121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89721</xdr:rowOff>
    </xdr:from>
    <xdr:ext cx="599010" cy="259045"/>
    <xdr:sp macro="" textlink="">
      <xdr:nvSpPr>
        <xdr:cNvPr id="607" name="テキスト ボックス 606"/>
        <xdr:cNvSpPr txBox="1"/>
      </xdr:nvSpPr>
      <xdr:spPr>
        <a:xfrm>
          <a:off x="13403794" y="1191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210,526</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82562</xdr:rowOff>
    </xdr:from>
    <xdr:to>
      <xdr:col>18</xdr:col>
      <xdr:colOff>492125</xdr:colOff>
      <xdr:row>72</xdr:row>
      <xdr:rowOff>12712</xdr:rowOff>
    </xdr:to>
    <xdr:sp macro="" textlink="">
      <xdr:nvSpPr>
        <xdr:cNvPr id="608" name="円/楕円 607"/>
        <xdr:cNvSpPr/>
      </xdr:nvSpPr>
      <xdr:spPr>
        <a:xfrm>
          <a:off x="12763500" y="122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29239</xdr:rowOff>
    </xdr:from>
    <xdr:ext cx="599010" cy="259045"/>
    <xdr:sp macro="" textlink="">
      <xdr:nvSpPr>
        <xdr:cNvPr id="609" name="テキスト ボックス 608"/>
        <xdr:cNvSpPr txBox="1"/>
      </xdr:nvSpPr>
      <xdr:spPr>
        <a:xfrm>
          <a:off x="12514794" y="1203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111237</xdr:rowOff>
    </xdr:from>
    <xdr:to>
      <xdr:col>23</xdr:col>
      <xdr:colOff>517525</xdr:colOff>
      <xdr:row>98</xdr:row>
      <xdr:rowOff>113393</xdr:rowOff>
    </xdr:to>
    <xdr:cxnSp macro="">
      <xdr:nvCxnSpPr>
        <xdr:cNvPr id="636" name="直線コネクタ 635"/>
        <xdr:cNvCxnSpPr/>
      </xdr:nvCxnSpPr>
      <xdr:spPr>
        <a:xfrm flipV="1">
          <a:off x="15481300" y="16913337"/>
          <a:ext cx="8382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100140</xdr:rowOff>
    </xdr:from>
    <xdr:to>
      <xdr:col>22</xdr:col>
      <xdr:colOff>365125</xdr:colOff>
      <xdr:row>98</xdr:row>
      <xdr:rowOff>113393</xdr:rowOff>
    </xdr:to>
    <xdr:cxnSp macro="">
      <xdr:nvCxnSpPr>
        <xdr:cNvPr id="639" name="直線コネクタ 638"/>
        <xdr:cNvCxnSpPr/>
      </xdr:nvCxnSpPr>
      <xdr:spPr>
        <a:xfrm>
          <a:off x="14592300" y="16902240"/>
          <a:ext cx="889000" cy="1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100140</xdr:rowOff>
    </xdr:from>
    <xdr:to>
      <xdr:col>21</xdr:col>
      <xdr:colOff>161925</xdr:colOff>
      <xdr:row>98</xdr:row>
      <xdr:rowOff>123579</xdr:rowOff>
    </xdr:to>
    <xdr:cxnSp macro="">
      <xdr:nvCxnSpPr>
        <xdr:cNvPr id="642" name="直線コネクタ 641"/>
        <xdr:cNvCxnSpPr/>
      </xdr:nvCxnSpPr>
      <xdr:spPr>
        <a:xfrm flipV="1">
          <a:off x="13703300" y="16902240"/>
          <a:ext cx="889000" cy="2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162915</xdr:rowOff>
    </xdr:from>
    <xdr:ext cx="534377" cy="259045"/>
    <xdr:sp macro="" textlink="">
      <xdr:nvSpPr>
        <xdr:cNvPr id="644" name="テキスト ボックス 643"/>
        <xdr:cNvSpPr txBox="1"/>
      </xdr:nvSpPr>
      <xdr:spPr>
        <a:xfrm>
          <a:off x="14325111" y="16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123579</xdr:rowOff>
    </xdr:from>
    <xdr:to>
      <xdr:col>19</xdr:col>
      <xdr:colOff>644525</xdr:colOff>
      <xdr:row>98</xdr:row>
      <xdr:rowOff>126253</xdr:rowOff>
    </xdr:to>
    <xdr:cxnSp macro="">
      <xdr:nvCxnSpPr>
        <xdr:cNvPr id="645" name="直線コネクタ 644"/>
        <xdr:cNvCxnSpPr/>
      </xdr:nvCxnSpPr>
      <xdr:spPr>
        <a:xfrm flipV="1">
          <a:off x="12814300" y="16925679"/>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17116</xdr:rowOff>
    </xdr:from>
    <xdr:ext cx="534377" cy="259045"/>
    <xdr:sp macro="" textlink="">
      <xdr:nvSpPr>
        <xdr:cNvPr id="647" name="テキスト ボックス 646"/>
        <xdr:cNvSpPr txBox="1"/>
      </xdr:nvSpPr>
      <xdr:spPr>
        <a:xfrm>
          <a:off x="13436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15739</xdr:rowOff>
    </xdr:from>
    <xdr:ext cx="534377" cy="259045"/>
    <xdr:sp macro="" textlink="">
      <xdr:nvSpPr>
        <xdr:cNvPr id="649" name="テキスト ボックス 648"/>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60437</xdr:rowOff>
    </xdr:from>
    <xdr:to>
      <xdr:col>23</xdr:col>
      <xdr:colOff>568325</xdr:colOff>
      <xdr:row>98</xdr:row>
      <xdr:rowOff>162037</xdr:rowOff>
    </xdr:to>
    <xdr:sp macro="" textlink="">
      <xdr:nvSpPr>
        <xdr:cNvPr id="655" name="円/楕円 654"/>
        <xdr:cNvSpPr/>
      </xdr:nvSpPr>
      <xdr:spPr>
        <a:xfrm>
          <a:off x="16268700" y="1686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19814</xdr:rowOff>
    </xdr:from>
    <xdr:ext cx="534377" cy="259045"/>
    <xdr:sp macro="" textlink="">
      <xdr:nvSpPr>
        <xdr:cNvPr id="656" name="積立金該当値テキスト"/>
        <xdr:cNvSpPr txBox="1"/>
      </xdr:nvSpPr>
      <xdr:spPr>
        <a:xfrm>
          <a:off x="16370300" y="1665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62593</xdr:rowOff>
    </xdr:from>
    <xdr:to>
      <xdr:col>22</xdr:col>
      <xdr:colOff>415925</xdr:colOff>
      <xdr:row>98</xdr:row>
      <xdr:rowOff>164193</xdr:rowOff>
    </xdr:to>
    <xdr:sp macro="" textlink="">
      <xdr:nvSpPr>
        <xdr:cNvPr id="657" name="円/楕円 656"/>
        <xdr:cNvSpPr/>
      </xdr:nvSpPr>
      <xdr:spPr>
        <a:xfrm>
          <a:off x="15430500" y="168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155320</xdr:rowOff>
    </xdr:from>
    <xdr:ext cx="534377" cy="259045"/>
    <xdr:sp macro="" textlink="">
      <xdr:nvSpPr>
        <xdr:cNvPr id="658" name="テキスト ボックス 657"/>
        <xdr:cNvSpPr txBox="1"/>
      </xdr:nvSpPr>
      <xdr:spPr>
        <a:xfrm>
          <a:off x="15214111" y="169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49340</xdr:rowOff>
    </xdr:from>
    <xdr:to>
      <xdr:col>21</xdr:col>
      <xdr:colOff>212725</xdr:colOff>
      <xdr:row>98</xdr:row>
      <xdr:rowOff>150940</xdr:rowOff>
    </xdr:to>
    <xdr:sp macro="" textlink="">
      <xdr:nvSpPr>
        <xdr:cNvPr id="659" name="円/楕円 658"/>
        <xdr:cNvSpPr/>
      </xdr:nvSpPr>
      <xdr:spPr>
        <a:xfrm>
          <a:off x="14541500" y="168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167467</xdr:rowOff>
    </xdr:from>
    <xdr:ext cx="534377" cy="259045"/>
    <xdr:sp macro="" textlink="">
      <xdr:nvSpPr>
        <xdr:cNvPr id="660" name="テキスト ボックス 659"/>
        <xdr:cNvSpPr txBox="1"/>
      </xdr:nvSpPr>
      <xdr:spPr>
        <a:xfrm>
          <a:off x="14325111" y="166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72779</xdr:rowOff>
    </xdr:from>
    <xdr:to>
      <xdr:col>20</xdr:col>
      <xdr:colOff>9525</xdr:colOff>
      <xdr:row>99</xdr:row>
      <xdr:rowOff>2929</xdr:rowOff>
    </xdr:to>
    <xdr:sp macro="" textlink="">
      <xdr:nvSpPr>
        <xdr:cNvPr id="661" name="円/楕円 660"/>
        <xdr:cNvSpPr/>
      </xdr:nvSpPr>
      <xdr:spPr>
        <a:xfrm>
          <a:off x="13652500" y="168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165506</xdr:rowOff>
    </xdr:from>
    <xdr:ext cx="534377" cy="259045"/>
    <xdr:sp macro="" textlink="">
      <xdr:nvSpPr>
        <xdr:cNvPr id="662" name="テキスト ボックス 661"/>
        <xdr:cNvSpPr txBox="1"/>
      </xdr:nvSpPr>
      <xdr:spPr>
        <a:xfrm>
          <a:off x="13436111" y="169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75453</xdr:rowOff>
    </xdr:from>
    <xdr:to>
      <xdr:col>18</xdr:col>
      <xdr:colOff>492125</xdr:colOff>
      <xdr:row>99</xdr:row>
      <xdr:rowOff>5603</xdr:rowOff>
    </xdr:to>
    <xdr:sp macro="" textlink="">
      <xdr:nvSpPr>
        <xdr:cNvPr id="663" name="円/楕円 662"/>
        <xdr:cNvSpPr/>
      </xdr:nvSpPr>
      <xdr:spPr>
        <a:xfrm>
          <a:off x="12763500" y="168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168180</xdr:rowOff>
    </xdr:from>
    <xdr:ext cx="534377" cy="259045"/>
    <xdr:sp macro="" textlink="">
      <xdr:nvSpPr>
        <xdr:cNvPr id="664" name="テキスト ボックス 663"/>
        <xdr:cNvSpPr txBox="1"/>
      </xdr:nvSpPr>
      <xdr:spPr>
        <a:xfrm>
          <a:off x="12547111" y="169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156278</xdr:rowOff>
    </xdr:from>
    <xdr:ext cx="469744" cy="259045"/>
    <xdr:sp macro="" textlink="">
      <xdr:nvSpPr>
        <xdr:cNvPr id="696" name="テキスト ボックス 695"/>
        <xdr:cNvSpPr txBox="1"/>
      </xdr:nvSpPr>
      <xdr:spPr>
        <a:xfrm>
          <a:off x="21088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134469</xdr:rowOff>
    </xdr:from>
    <xdr:ext cx="469744" cy="259045"/>
    <xdr:sp macro="" textlink="">
      <xdr:nvSpPr>
        <xdr:cNvPr id="699" name="テキスト ボックス 698"/>
        <xdr:cNvSpPr txBox="1"/>
      </xdr:nvSpPr>
      <xdr:spPr>
        <a:xfrm>
          <a:off x="20199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146448</xdr:rowOff>
    </xdr:from>
    <xdr:ext cx="469744" cy="259045"/>
    <xdr:sp macro="" textlink="">
      <xdr:nvSpPr>
        <xdr:cNvPr id="702" name="テキスト ボックス 701"/>
        <xdr:cNvSpPr txBox="1"/>
      </xdr:nvSpPr>
      <xdr:spPr>
        <a:xfrm>
          <a:off x="19310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165742</xdr:rowOff>
    </xdr:from>
    <xdr:ext cx="378565" cy="259045"/>
    <xdr:sp macro="" textlink="">
      <xdr:nvSpPr>
        <xdr:cNvPr id="704" name="テキスト ボックス 703"/>
        <xdr:cNvSpPr txBox="1"/>
      </xdr:nvSpPr>
      <xdr:spPr>
        <a:xfrm>
          <a:off x="18467017" y="633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120371</xdr:rowOff>
    </xdr:from>
    <xdr:to>
      <xdr:col>32</xdr:col>
      <xdr:colOff>187325</xdr:colOff>
      <xdr:row>58</xdr:row>
      <xdr:rowOff>125375</xdr:rowOff>
    </xdr:to>
    <xdr:cxnSp macro="">
      <xdr:nvCxnSpPr>
        <xdr:cNvPr id="748" name="直線コネクタ 747"/>
        <xdr:cNvCxnSpPr/>
      </xdr:nvCxnSpPr>
      <xdr:spPr>
        <a:xfrm>
          <a:off x="21323300" y="10064471"/>
          <a:ext cx="8382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91622</xdr:rowOff>
    </xdr:from>
    <xdr:ext cx="469744" cy="259045"/>
    <xdr:sp macro="" textlink="">
      <xdr:nvSpPr>
        <xdr:cNvPr id="749" name="貸付金平均値テキスト"/>
        <xdr:cNvSpPr txBox="1"/>
      </xdr:nvSpPr>
      <xdr:spPr>
        <a:xfrm>
          <a:off x="22212300" y="10035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115621</xdr:rowOff>
    </xdr:from>
    <xdr:to>
      <xdr:col>31</xdr:col>
      <xdr:colOff>34925</xdr:colOff>
      <xdr:row>58</xdr:row>
      <xdr:rowOff>120371</xdr:rowOff>
    </xdr:to>
    <xdr:cxnSp macro="">
      <xdr:nvCxnSpPr>
        <xdr:cNvPr id="751" name="直線コネクタ 750"/>
        <xdr:cNvCxnSpPr/>
      </xdr:nvCxnSpPr>
      <xdr:spPr>
        <a:xfrm>
          <a:off x="20434300" y="10059721"/>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49483</xdr:rowOff>
    </xdr:from>
    <xdr:ext cx="469744" cy="259045"/>
    <xdr:sp macro="" textlink="">
      <xdr:nvSpPr>
        <xdr:cNvPr id="753" name="テキスト ボックス 752"/>
        <xdr:cNvSpPr txBox="1"/>
      </xdr:nvSpPr>
      <xdr:spPr>
        <a:xfrm>
          <a:off x="21088427" y="1016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115303</xdr:rowOff>
    </xdr:from>
    <xdr:to>
      <xdr:col>29</xdr:col>
      <xdr:colOff>517525</xdr:colOff>
      <xdr:row>58</xdr:row>
      <xdr:rowOff>115621</xdr:rowOff>
    </xdr:to>
    <xdr:cxnSp macro="">
      <xdr:nvCxnSpPr>
        <xdr:cNvPr id="754" name="直線コネクタ 753"/>
        <xdr:cNvCxnSpPr/>
      </xdr:nvCxnSpPr>
      <xdr:spPr>
        <a:xfrm>
          <a:off x="19545300" y="10059403"/>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48989</xdr:rowOff>
    </xdr:from>
    <xdr:ext cx="469744" cy="259045"/>
    <xdr:sp macro="" textlink="">
      <xdr:nvSpPr>
        <xdr:cNvPr id="756" name="テキスト ボックス 755"/>
        <xdr:cNvSpPr txBox="1"/>
      </xdr:nvSpPr>
      <xdr:spPr>
        <a:xfrm>
          <a:off x="20199427" y="101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115303</xdr:rowOff>
    </xdr:from>
    <xdr:to>
      <xdr:col>28</xdr:col>
      <xdr:colOff>314325</xdr:colOff>
      <xdr:row>58</xdr:row>
      <xdr:rowOff>132791</xdr:rowOff>
    </xdr:to>
    <xdr:cxnSp macro="">
      <xdr:nvCxnSpPr>
        <xdr:cNvPr id="757" name="直線コネクタ 756"/>
        <xdr:cNvCxnSpPr/>
      </xdr:nvCxnSpPr>
      <xdr:spPr>
        <a:xfrm flipV="1">
          <a:off x="18656300" y="10059403"/>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44175</xdr:rowOff>
    </xdr:from>
    <xdr:ext cx="469744" cy="259045"/>
    <xdr:sp macro="" textlink="">
      <xdr:nvSpPr>
        <xdr:cNvPr id="759" name="テキスト ボックス 758"/>
        <xdr:cNvSpPr txBox="1"/>
      </xdr:nvSpPr>
      <xdr:spPr>
        <a:xfrm>
          <a:off x="19310427" y="1015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42625</xdr:rowOff>
    </xdr:from>
    <xdr:ext cx="469744" cy="259045"/>
    <xdr:sp macro="" textlink="">
      <xdr:nvSpPr>
        <xdr:cNvPr id="761" name="テキスト ボックス 760"/>
        <xdr:cNvSpPr txBox="1"/>
      </xdr:nvSpPr>
      <xdr:spPr>
        <a:xfrm>
          <a:off x="18421427" y="101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74575</xdr:rowOff>
    </xdr:from>
    <xdr:to>
      <xdr:col>32</xdr:col>
      <xdr:colOff>238125</xdr:colOff>
      <xdr:row>59</xdr:row>
      <xdr:rowOff>4725</xdr:rowOff>
    </xdr:to>
    <xdr:sp macro="" textlink="">
      <xdr:nvSpPr>
        <xdr:cNvPr id="767" name="円/楕円 766"/>
        <xdr:cNvSpPr/>
      </xdr:nvSpPr>
      <xdr:spPr>
        <a:xfrm>
          <a:off x="22110700" y="100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33952</xdr:rowOff>
    </xdr:from>
    <xdr:ext cx="469744" cy="259045"/>
    <xdr:sp macro="" textlink="">
      <xdr:nvSpPr>
        <xdr:cNvPr id="768" name="貸付金該当値テキスト"/>
        <xdr:cNvSpPr txBox="1"/>
      </xdr:nvSpPr>
      <xdr:spPr>
        <a:xfrm>
          <a:off x="22212300" y="98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69571</xdr:rowOff>
    </xdr:from>
    <xdr:to>
      <xdr:col>31</xdr:col>
      <xdr:colOff>85725</xdr:colOff>
      <xdr:row>58</xdr:row>
      <xdr:rowOff>171171</xdr:rowOff>
    </xdr:to>
    <xdr:sp macro="" textlink="">
      <xdr:nvSpPr>
        <xdr:cNvPr id="769" name="円/楕円 768"/>
        <xdr:cNvSpPr/>
      </xdr:nvSpPr>
      <xdr:spPr>
        <a:xfrm>
          <a:off x="21272500" y="1001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16248</xdr:rowOff>
    </xdr:from>
    <xdr:ext cx="469744" cy="259045"/>
    <xdr:sp macro="" textlink="">
      <xdr:nvSpPr>
        <xdr:cNvPr id="770" name="テキスト ボックス 769"/>
        <xdr:cNvSpPr txBox="1"/>
      </xdr:nvSpPr>
      <xdr:spPr>
        <a:xfrm>
          <a:off x="21088427" y="97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64821</xdr:rowOff>
    </xdr:from>
    <xdr:to>
      <xdr:col>29</xdr:col>
      <xdr:colOff>568325</xdr:colOff>
      <xdr:row>58</xdr:row>
      <xdr:rowOff>166421</xdr:rowOff>
    </xdr:to>
    <xdr:sp macro="" textlink="">
      <xdr:nvSpPr>
        <xdr:cNvPr id="771" name="円/楕円 770"/>
        <xdr:cNvSpPr/>
      </xdr:nvSpPr>
      <xdr:spPr>
        <a:xfrm>
          <a:off x="20383500" y="100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11498</xdr:rowOff>
    </xdr:from>
    <xdr:ext cx="469744" cy="259045"/>
    <xdr:sp macro="" textlink="">
      <xdr:nvSpPr>
        <xdr:cNvPr id="772" name="テキスト ボックス 771"/>
        <xdr:cNvSpPr txBox="1"/>
      </xdr:nvSpPr>
      <xdr:spPr>
        <a:xfrm>
          <a:off x="20199427" y="978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64503</xdr:rowOff>
    </xdr:from>
    <xdr:to>
      <xdr:col>28</xdr:col>
      <xdr:colOff>365125</xdr:colOff>
      <xdr:row>58</xdr:row>
      <xdr:rowOff>166103</xdr:rowOff>
    </xdr:to>
    <xdr:sp macro="" textlink="">
      <xdr:nvSpPr>
        <xdr:cNvPr id="773" name="円/楕円 772"/>
        <xdr:cNvSpPr/>
      </xdr:nvSpPr>
      <xdr:spPr>
        <a:xfrm>
          <a:off x="19494500" y="100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11180</xdr:rowOff>
    </xdr:from>
    <xdr:ext cx="469744" cy="259045"/>
    <xdr:sp macro="" textlink="">
      <xdr:nvSpPr>
        <xdr:cNvPr id="774" name="テキスト ボックス 773"/>
        <xdr:cNvSpPr txBox="1"/>
      </xdr:nvSpPr>
      <xdr:spPr>
        <a:xfrm>
          <a:off x="19310427" y="97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81991</xdr:rowOff>
    </xdr:from>
    <xdr:to>
      <xdr:col>27</xdr:col>
      <xdr:colOff>161925</xdr:colOff>
      <xdr:row>59</xdr:row>
      <xdr:rowOff>12141</xdr:rowOff>
    </xdr:to>
    <xdr:sp macro="" textlink="">
      <xdr:nvSpPr>
        <xdr:cNvPr id="775" name="円/楕円 774"/>
        <xdr:cNvSpPr/>
      </xdr:nvSpPr>
      <xdr:spPr>
        <a:xfrm>
          <a:off x="18605500" y="100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28668</xdr:rowOff>
    </xdr:from>
    <xdr:ext cx="469744" cy="259045"/>
    <xdr:sp macro="" textlink="">
      <xdr:nvSpPr>
        <xdr:cNvPr id="776" name="テキスト ボックス 775"/>
        <xdr:cNvSpPr txBox="1"/>
      </xdr:nvSpPr>
      <xdr:spPr>
        <a:xfrm>
          <a:off x="18421427" y="980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104839</xdr:rowOff>
    </xdr:from>
    <xdr:to>
      <xdr:col>32</xdr:col>
      <xdr:colOff>187325</xdr:colOff>
      <xdr:row>72</xdr:row>
      <xdr:rowOff>123584</xdr:rowOff>
    </xdr:to>
    <xdr:cxnSp macro="">
      <xdr:nvCxnSpPr>
        <xdr:cNvPr id="806" name="直線コネクタ 805"/>
        <xdr:cNvCxnSpPr/>
      </xdr:nvCxnSpPr>
      <xdr:spPr>
        <a:xfrm flipV="1">
          <a:off x="21323300" y="12449239"/>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123584</xdr:rowOff>
    </xdr:from>
    <xdr:to>
      <xdr:col>31</xdr:col>
      <xdr:colOff>34925</xdr:colOff>
      <xdr:row>72</xdr:row>
      <xdr:rowOff>133477</xdr:rowOff>
    </xdr:to>
    <xdr:cxnSp macro="">
      <xdr:nvCxnSpPr>
        <xdr:cNvPr id="809" name="直線コネクタ 808"/>
        <xdr:cNvCxnSpPr/>
      </xdr:nvCxnSpPr>
      <xdr:spPr>
        <a:xfrm flipV="1">
          <a:off x="20434300" y="12467984"/>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90567</xdr:rowOff>
    </xdr:from>
    <xdr:ext cx="534377" cy="259045"/>
    <xdr:sp macro="" textlink="">
      <xdr:nvSpPr>
        <xdr:cNvPr id="811" name="テキスト ボックス 810"/>
        <xdr:cNvSpPr txBox="1"/>
      </xdr:nvSpPr>
      <xdr:spPr>
        <a:xfrm>
          <a:off x="21056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24917</xdr:rowOff>
    </xdr:from>
    <xdr:to>
      <xdr:col>29</xdr:col>
      <xdr:colOff>517525</xdr:colOff>
      <xdr:row>72</xdr:row>
      <xdr:rowOff>133477</xdr:rowOff>
    </xdr:to>
    <xdr:cxnSp macro="">
      <xdr:nvCxnSpPr>
        <xdr:cNvPr id="812" name="直線コネクタ 811"/>
        <xdr:cNvCxnSpPr/>
      </xdr:nvCxnSpPr>
      <xdr:spPr>
        <a:xfrm>
          <a:off x="19545300" y="12369317"/>
          <a:ext cx="889000" cy="1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119435</xdr:rowOff>
    </xdr:from>
    <xdr:ext cx="534377" cy="259045"/>
    <xdr:sp macro="" textlink="">
      <xdr:nvSpPr>
        <xdr:cNvPr id="814" name="テキスト ボックス 813"/>
        <xdr:cNvSpPr txBox="1"/>
      </xdr:nvSpPr>
      <xdr:spPr>
        <a:xfrm>
          <a:off x="20167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24917</xdr:rowOff>
    </xdr:from>
    <xdr:to>
      <xdr:col>28</xdr:col>
      <xdr:colOff>314325</xdr:colOff>
      <xdr:row>72</xdr:row>
      <xdr:rowOff>136385</xdr:rowOff>
    </xdr:to>
    <xdr:cxnSp macro="">
      <xdr:nvCxnSpPr>
        <xdr:cNvPr id="815" name="直線コネクタ 814"/>
        <xdr:cNvCxnSpPr/>
      </xdr:nvCxnSpPr>
      <xdr:spPr>
        <a:xfrm flipV="1">
          <a:off x="18656300" y="12369317"/>
          <a:ext cx="889000" cy="1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130191</xdr:rowOff>
    </xdr:from>
    <xdr:ext cx="534377" cy="259045"/>
    <xdr:sp macro="" textlink="">
      <xdr:nvSpPr>
        <xdr:cNvPr id="817" name="テキスト ボックス 816"/>
        <xdr:cNvSpPr txBox="1"/>
      </xdr:nvSpPr>
      <xdr:spPr>
        <a:xfrm>
          <a:off x="19278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133253</xdr:rowOff>
    </xdr:from>
    <xdr:ext cx="534377" cy="259045"/>
    <xdr:sp macro="" textlink="">
      <xdr:nvSpPr>
        <xdr:cNvPr id="819" name="テキスト ボックス 818"/>
        <xdr:cNvSpPr txBox="1"/>
      </xdr:nvSpPr>
      <xdr:spPr>
        <a:xfrm>
          <a:off x="18389111" y="131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54039</xdr:rowOff>
    </xdr:from>
    <xdr:to>
      <xdr:col>32</xdr:col>
      <xdr:colOff>238125</xdr:colOff>
      <xdr:row>72</xdr:row>
      <xdr:rowOff>155639</xdr:rowOff>
    </xdr:to>
    <xdr:sp macro="" textlink="">
      <xdr:nvSpPr>
        <xdr:cNvPr id="825" name="円/楕円 824"/>
        <xdr:cNvSpPr/>
      </xdr:nvSpPr>
      <xdr:spPr>
        <a:xfrm>
          <a:off x="22110700" y="123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140416</xdr:rowOff>
    </xdr:from>
    <xdr:ext cx="599010" cy="259045"/>
    <xdr:sp macro="" textlink="">
      <xdr:nvSpPr>
        <xdr:cNvPr id="826" name="繰出金該当値テキスト"/>
        <xdr:cNvSpPr txBox="1"/>
      </xdr:nvSpPr>
      <xdr:spPr>
        <a:xfrm>
          <a:off x="22212300" y="1231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119,745</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72784</xdr:rowOff>
    </xdr:from>
    <xdr:to>
      <xdr:col>31</xdr:col>
      <xdr:colOff>85725</xdr:colOff>
      <xdr:row>73</xdr:row>
      <xdr:rowOff>2934</xdr:rowOff>
    </xdr:to>
    <xdr:sp macro="" textlink="">
      <xdr:nvSpPr>
        <xdr:cNvPr id="827" name="円/楕円 826"/>
        <xdr:cNvSpPr/>
      </xdr:nvSpPr>
      <xdr:spPr>
        <a:xfrm>
          <a:off x="21272500" y="124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19461</xdr:rowOff>
    </xdr:from>
    <xdr:ext cx="599010" cy="259045"/>
    <xdr:sp macro="" textlink="">
      <xdr:nvSpPr>
        <xdr:cNvPr id="828" name="テキスト ボックス 827"/>
        <xdr:cNvSpPr txBox="1"/>
      </xdr:nvSpPr>
      <xdr:spPr>
        <a:xfrm>
          <a:off x="21023794" y="121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118,269</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82677</xdr:rowOff>
    </xdr:from>
    <xdr:to>
      <xdr:col>29</xdr:col>
      <xdr:colOff>568325</xdr:colOff>
      <xdr:row>73</xdr:row>
      <xdr:rowOff>12827</xdr:rowOff>
    </xdr:to>
    <xdr:sp macro="" textlink="">
      <xdr:nvSpPr>
        <xdr:cNvPr id="829" name="円/楕円 828"/>
        <xdr:cNvSpPr/>
      </xdr:nvSpPr>
      <xdr:spPr>
        <a:xfrm>
          <a:off x="20383500" y="124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29354</xdr:rowOff>
    </xdr:from>
    <xdr:ext cx="599010" cy="259045"/>
    <xdr:sp macro="" textlink="">
      <xdr:nvSpPr>
        <xdr:cNvPr id="830" name="テキスト ボックス 829"/>
        <xdr:cNvSpPr txBox="1"/>
      </xdr:nvSpPr>
      <xdr:spPr>
        <a:xfrm>
          <a:off x="20134794" y="1220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117,490</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145567</xdr:rowOff>
    </xdr:from>
    <xdr:to>
      <xdr:col>28</xdr:col>
      <xdr:colOff>365125</xdr:colOff>
      <xdr:row>72</xdr:row>
      <xdr:rowOff>75717</xdr:rowOff>
    </xdr:to>
    <xdr:sp macro="" textlink="">
      <xdr:nvSpPr>
        <xdr:cNvPr id="831" name="円/楕円 830"/>
        <xdr:cNvSpPr/>
      </xdr:nvSpPr>
      <xdr:spPr>
        <a:xfrm>
          <a:off x="19494500" y="1231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92244</xdr:rowOff>
    </xdr:from>
    <xdr:ext cx="599010" cy="259045"/>
    <xdr:sp macro="" textlink="">
      <xdr:nvSpPr>
        <xdr:cNvPr id="832" name="テキスト ボックス 831"/>
        <xdr:cNvSpPr txBox="1"/>
      </xdr:nvSpPr>
      <xdr:spPr>
        <a:xfrm>
          <a:off x="19245794" y="1209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126,038</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85585</xdr:rowOff>
    </xdr:from>
    <xdr:to>
      <xdr:col>27</xdr:col>
      <xdr:colOff>161925</xdr:colOff>
      <xdr:row>73</xdr:row>
      <xdr:rowOff>15735</xdr:rowOff>
    </xdr:to>
    <xdr:sp macro="" textlink="">
      <xdr:nvSpPr>
        <xdr:cNvPr id="833" name="円/楕円 832"/>
        <xdr:cNvSpPr/>
      </xdr:nvSpPr>
      <xdr:spPr>
        <a:xfrm>
          <a:off x="18605500" y="124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32262</xdr:rowOff>
    </xdr:from>
    <xdr:ext cx="599010" cy="259045"/>
    <xdr:sp macro="" textlink="">
      <xdr:nvSpPr>
        <xdr:cNvPr id="834" name="テキスト ボックス 833"/>
        <xdr:cNvSpPr txBox="1"/>
      </xdr:nvSpPr>
      <xdr:spPr>
        <a:xfrm>
          <a:off x="18356794" y="1220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850,797</a:t>
          </a:r>
          <a:r>
            <a:rPr kumimoji="1" lang="ja-JP" altLang="en-US" sz="1300">
              <a:latin typeface="ＭＳ Ｐゴシック"/>
            </a:rPr>
            <a:t>円となっている。主な構成項目である人件費は、住民一人当たり</a:t>
          </a:r>
          <a:r>
            <a:rPr kumimoji="1" lang="en-US" altLang="ja-JP" sz="1300">
              <a:latin typeface="ＭＳ Ｐゴシック"/>
            </a:rPr>
            <a:t>108,955</a:t>
          </a:r>
          <a:r>
            <a:rPr kumimoji="1" lang="ja-JP" altLang="en-US" sz="1300">
              <a:latin typeface="ＭＳ Ｐゴシック"/>
            </a:rPr>
            <a:t>円となっており、平成２６年度からほぼ同水準で推移してきている。平成</a:t>
          </a:r>
          <a:r>
            <a:rPr kumimoji="1" lang="en-US" altLang="ja-JP" sz="1300">
              <a:latin typeface="ＭＳ Ｐゴシック"/>
            </a:rPr>
            <a:t>24</a:t>
          </a:r>
          <a:r>
            <a:rPr kumimoji="1" lang="ja-JP" altLang="en-US" sz="1300">
              <a:latin typeface="ＭＳ Ｐゴシック"/>
            </a:rPr>
            <a:t>年度から比較すると</a:t>
          </a:r>
          <a:r>
            <a:rPr kumimoji="1" lang="en-US" altLang="ja-JP" sz="1300">
              <a:latin typeface="ＭＳ Ｐゴシック"/>
            </a:rPr>
            <a:t>12</a:t>
          </a:r>
          <a:r>
            <a:rPr kumimoji="1" lang="ja-JP" altLang="en-US" sz="1300">
              <a:latin typeface="ＭＳ Ｐゴシック"/>
            </a:rPr>
            <a:t>％減少しているが、類似団体平均と比べるとやや高い水準で推移してきた。これは過疎化による人口減のため</a:t>
          </a:r>
          <a:r>
            <a:rPr kumimoji="1" lang="en-US" altLang="ja-JP" sz="1300">
              <a:latin typeface="ＭＳ Ｐゴシック"/>
            </a:rPr>
            <a:t>1</a:t>
          </a:r>
          <a:r>
            <a:rPr kumimoji="1" lang="ja-JP" altLang="en-US" sz="1300">
              <a:latin typeface="ＭＳ Ｐゴシック"/>
            </a:rPr>
            <a:t>人当たりのコストが、大きくなっていることが主な原因であるが、新規採用及び退職に係る人員管理により、同水準を維持していく。 </a:t>
          </a:r>
        </a:p>
        <a:p>
          <a:r>
            <a:rPr kumimoji="1" lang="ja-JP" altLang="en-US" sz="1300">
              <a:latin typeface="ＭＳ Ｐゴシック"/>
            </a:rPr>
            <a:t>・扶助費は住民一人当たり</a:t>
          </a:r>
          <a:r>
            <a:rPr kumimoji="1" lang="en-US" altLang="ja-JP" sz="1300">
              <a:latin typeface="ＭＳ Ｐゴシック"/>
            </a:rPr>
            <a:t>77,245</a:t>
          </a:r>
          <a:r>
            <a:rPr kumimoji="1" lang="ja-JP" altLang="en-US" sz="1300">
              <a:latin typeface="ＭＳ Ｐゴシック"/>
            </a:rPr>
            <a:t>円となっており、類似団体と比較して高い水準となっている。これは、近年の子ども子育て支援制度による認定こども園措置費によるものであり、前年度決算と比較すると</a:t>
          </a:r>
          <a:r>
            <a:rPr kumimoji="1" lang="en-US" altLang="ja-JP" sz="1300">
              <a:latin typeface="ＭＳ Ｐゴシック"/>
            </a:rPr>
            <a:t>18.2</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また、繰出金は住民一人当たり</a:t>
          </a:r>
          <a:r>
            <a:rPr kumimoji="1" lang="en-US" altLang="ja-JP" sz="1300">
              <a:latin typeface="ＭＳ Ｐゴシック"/>
            </a:rPr>
            <a:t>119,745</a:t>
          </a:r>
          <a:r>
            <a:rPr kumimoji="1" lang="ja-JP" altLang="en-US" sz="1300">
              <a:latin typeface="ＭＳ Ｐゴシック"/>
            </a:rPr>
            <a:t>円となっており、類似団体と比較して高い水準となっている。　これは、離島という本町の立地条件から、簡易水道事業や交通事業等の特別会計に対するものである。今後も使用料等独立採算の原則に立ち返った料金の見直し等の検討を行い、健全化を図り、普通会計の負担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広島県大崎上島町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7,988
7,889
43.11
7,116,887
6,796,165
217,200
4,520,550
9,266,884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68199</xdr:rowOff>
    </xdr:from>
    <xdr:to>
      <xdr:col>6</xdr:col>
      <xdr:colOff>511175</xdr:colOff>
      <xdr:row>34</xdr:row>
      <xdr:rowOff>76200</xdr:rowOff>
    </xdr:to>
    <xdr:cxnSp macro="">
      <xdr:nvCxnSpPr>
        <xdr:cNvPr id="61" name="直線コネクタ 60"/>
        <xdr:cNvCxnSpPr/>
      </xdr:nvCxnSpPr>
      <xdr:spPr>
        <a:xfrm>
          <a:off x="3797300" y="589749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68199</xdr:rowOff>
    </xdr:from>
    <xdr:to>
      <xdr:col>5</xdr:col>
      <xdr:colOff>358775</xdr:colOff>
      <xdr:row>34</xdr:row>
      <xdr:rowOff>119507</xdr:rowOff>
    </xdr:to>
    <xdr:cxnSp macro="">
      <xdr:nvCxnSpPr>
        <xdr:cNvPr id="64" name="直線コネクタ 63"/>
        <xdr:cNvCxnSpPr/>
      </xdr:nvCxnSpPr>
      <xdr:spPr>
        <a:xfrm flipV="1">
          <a:off x="2908300" y="5897499"/>
          <a:ext cx="8890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97172</xdr:rowOff>
    </xdr:from>
    <xdr:ext cx="469744" cy="259045"/>
    <xdr:sp macro="" textlink="">
      <xdr:nvSpPr>
        <xdr:cNvPr id="66" name="テキスト ボックス 65"/>
        <xdr:cNvSpPr txBox="1"/>
      </xdr:nvSpPr>
      <xdr:spPr>
        <a:xfrm>
          <a:off x="3562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56515</xdr:rowOff>
    </xdr:from>
    <xdr:to>
      <xdr:col>4</xdr:col>
      <xdr:colOff>155575</xdr:colOff>
      <xdr:row>34</xdr:row>
      <xdr:rowOff>119507</xdr:rowOff>
    </xdr:to>
    <xdr:cxnSp macro="">
      <xdr:nvCxnSpPr>
        <xdr:cNvPr id="67" name="直線コネクタ 66"/>
        <xdr:cNvCxnSpPr/>
      </xdr:nvCxnSpPr>
      <xdr:spPr>
        <a:xfrm>
          <a:off x="2019300" y="5714365"/>
          <a:ext cx="889000" cy="2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131081</xdr:rowOff>
    </xdr:from>
    <xdr:ext cx="469744" cy="259045"/>
    <xdr:sp macro="" textlink="">
      <xdr:nvSpPr>
        <xdr:cNvPr id="69" name="テキスト ボックス 68"/>
        <xdr:cNvSpPr txBox="1"/>
      </xdr:nvSpPr>
      <xdr:spPr>
        <a:xfrm>
          <a:off x="2673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103632</xdr:rowOff>
    </xdr:from>
    <xdr:to>
      <xdr:col>2</xdr:col>
      <xdr:colOff>638175</xdr:colOff>
      <xdr:row>33</xdr:row>
      <xdr:rowOff>56515</xdr:rowOff>
    </xdr:to>
    <xdr:cxnSp macro="">
      <xdr:nvCxnSpPr>
        <xdr:cNvPr id="70" name="直線コネクタ 69"/>
        <xdr:cNvCxnSpPr/>
      </xdr:nvCxnSpPr>
      <xdr:spPr>
        <a:xfrm>
          <a:off x="1130300" y="5590032"/>
          <a:ext cx="889000" cy="12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76217</xdr:rowOff>
    </xdr:from>
    <xdr:ext cx="469744" cy="259045"/>
    <xdr:sp macro="" textlink="">
      <xdr:nvSpPr>
        <xdr:cNvPr id="72" name="テキスト ボックス 71"/>
        <xdr:cNvSpPr txBox="1"/>
      </xdr:nvSpPr>
      <xdr:spPr>
        <a:xfrm>
          <a:off x="1784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109491</xdr:rowOff>
    </xdr:from>
    <xdr:ext cx="534377" cy="259045"/>
    <xdr:sp macro="" textlink="">
      <xdr:nvSpPr>
        <xdr:cNvPr id="74" name="テキスト ボックス 73"/>
        <xdr:cNvSpPr txBox="1"/>
      </xdr:nvSpPr>
      <xdr:spPr>
        <a:xfrm>
          <a:off x="863111" y="57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25400</xdr:rowOff>
    </xdr:from>
    <xdr:to>
      <xdr:col>6</xdr:col>
      <xdr:colOff>561975</xdr:colOff>
      <xdr:row>34</xdr:row>
      <xdr:rowOff>127000</xdr:rowOff>
    </xdr:to>
    <xdr:sp macro="" textlink="">
      <xdr:nvSpPr>
        <xdr:cNvPr id="80" name="円/楕円 79"/>
        <xdr:cNvSpPr/>
      </xdr:nvSpPr>
      <xdr:spPr>
        <a:xfrm>
          <a:off x="4584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3827</xdr:rowOff>
    </xdr:from>
    <xdr:ext cx="469744" cy="259045"/>
    <xdr:sp macro="" textlink="">
      <xdr:nvSpPr>
        <xdr:cNvPr id="81" name="議会費該当値テキスト"/>
        <xdr:cNvSpPr txBox="1"/>
      </xdr:nvSpPr>
      <xdr:spPr>
        <a:xfrm>
          <a:off x="46863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17399</xdr:rowOff>
    </xdr:from>
    <xdr:to>
      <xdr:col>5</xdr:col>
      <xdr:colOff>409575</xdr:colOff>
      <xdr:row>34</xdr:row>
      <xdr:rowOff>118999</xdr:rowOff>
    </xdr:to>
    <xdr:sp macro="" textlink="">
      <xdr:nvSpPr>
        <xdr:cNvPr id="82" name="円/楕円 81"/>
        <xdr:cNvSpPr/>
      </xdr:nvSpPr>
      <xdr:spPr>
        <a:xfrm>
          <a:off x="3746500" y="58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110126</xdr:rowOff>
    </xdr:from>
    <xdr:ext cx="469744" cy="259045"/>
    <xdr:sp macro="" textlink="">
      <xdr:nvSpPr>
        <xdr:cNvPr id="83" name="テキスト ボックス 82"/>
        <xdr:cNvSpPr txBox="1"/>
      </xdr:nvSpPr>
      <xdr:spPr>
        <a:xfrm>
          <a:off x="3562427" y="593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68707</xdr:rowOff>
    </xdr:from>
    <xdr:to>
      <xdr:col>4</xdr:col>
      <xdr:colOff>206375</xdr:colOff>
      <xdr:row>34</xdr:row>
      <xdr:rowOff>170307</xdr:rowOff>
    </xdr:to>
    <xdr:sp macro="" textlink="">
      <xdr:nvSpPr>
        <xdr:cNvPr id="84" name="円/楕円 83"/>
        <xdr:cNvSpPr/>
      </xdr:nvSpPr>
      <xdr:spPr>
        <a:xfrm>
          <a:off x="2857500" y="58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161434</xdr:rowOff>
    </xdr:from>
    <xdr:ext cx="469744" cy="259045"/>
    <xdr:sp macro="" textlink="">
      <xdr:nvSpPr>
        <xdr:cNvPr id="85" name="テキスト ボックス 84"/>
        <xdr:cNvSpPr txBox="1"/>
      </xdr:nvSpPr>
      <xdr:spPr>
        <a:xfrm>
          <a:off x="2673427" y="59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5715</xdr:rowOff>
    </xdr:from>
    <xdr:to>
      <xdr:col>3</xdr:col>
      <xdr:colOff>3175</xdr:colOff>
      <xdr:row>33</xdr:row>
      <xdr:rowOff>107315</xdr:rowOff>
    </xdr:to>
    <xdr:sp macro="" textlink="">
      <xdr:nvSpPr>
        <xdr:cNvPr id="86" name="円/楕円 85"/>
        <xdr:cNvSpPr/>
      </xdr:nvSpPr>
      <xdr:spPr>
        <a:xfrm>
          <a:off x="1968500" y="56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123842</xdr:rowOff>
    </xdr:from>
    <xdr:ext cx="534377" cy="259045"/>
    <xdr:sp macro="" textlink="">
      <xdr:nvSpPr>
        <xdr:cNvPr id="87" name="テキスト ボックス 86"/>
        <xdr:cNvSpPr txBox="1"/>
      </xdr:nvSpPr>
      <xdr:spPr>
        <a:xfrm>
          <a:off x="1752111" y="543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52832</xdr:rowOff>
    </xdr:from>
    <xdr:to>
      <xdr:col>1</xdr:col>
      <xdr:colOff>485775</xdr:colOff>
      <xdr:row>32</xdr:row>
      <xdr:rowOff>154432</xdr:rowOff>
    </xdr:to>
    <xdr:sp macro="" textlink="">
      <xdr:nvSpPr>
        <xdr:cNvPr id="88" name="円/楕円 87"/>
        <xdr:cNvSpPr/>
      </xdr:nvSpPr>
      <xdr:spPr>
        <a:xfrm>
          <a:off x="1079500" y="553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170959</xdr:rowOff>
    </xdr:from>
    <xdr:ext cx="534377" cy="259045"/>
    <xdr:sp macro="" textlink="">
      <xdr:nvSpPr>
        <xdr:cNvPr id="89" name="テキスト ボックス 88"/>
        <xdr:cNvSpPr txBox="1"/>
      </xdr:nvSpPr>
      <xdr:spPr>
        <a:xfrm>
          <a:off x="863111" y="53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58001</xdr:rowOff>
    </xdr:from>
    <xdr:to>
      <xdr:col>6</xdr:col>
      <xdr:colOff>511175</xdr:colOff>
      <xdr:row>58</xdr:row>
      <xdr:rowOff>63592</xdr:rowOff>
    </xdr:to>
    <xdr:cxnSp macro="">
      <xdr:nvCxnSpPr>
        <xdr:cNvPr id="116" name="直線コネクタ 115"/>
        <xdr:cNvCxnSpPr/>
      </xdr:nvCxnSpPr>
      <xdr:spPr>
        <a:xfrm flipV="1">
          <a:off x="3797300" y="10002101"/>
          <a:ext cx="838200" cy="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48251</xdr:rowOff>
    </xdr:from>
    <xdr:to>
      <xdr:col>5</xdr:col>
      <xdr:colOff>358775</xdr:colOff>
      <xdr:row>58</xdr:row>
      <xdr:rowOff>63592</xdr:rowOff>
    </xdr:to>
    <xdr:cxnSp macro="">
      <xdr:nvCxnSpPr>
        <xdr:cNvPr id="119" name="直線コネクタ 118"/>
        <xdr:cNvCxnSpPr/>
      </xdr:nvCxnSpPr>
      <xdr:spPr>
        <a:xfrm>
          <a:off x="2908300" y="9992351"/>
          <a:ext cx="889000" cy="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48251</xdr:rowOff>
    </xdr:from>
    <xdr:to>
      <xdr:col>4</xdr:col>
      <xdr:colOff>155575</xdr:colOff>
      <xdr:row>58</xdr:row>
      <xdr:rowOff>68518</xdr:rowOff>
    </xdr:to>
    <xdr:cxnSp macro="">
      <xdr:nvCxnSpPr>
        <xdr:cNvPr id="122" name="直線コネクタ 121"/>
        <xdr:cNvCxnSpPr/>
      </xdr:nvCxnSpPr>
      <xdr:spPr>
        <a:xfrm flipV="1">
          <a:off x="2019300" y="9992351"/>
          <a:ext cx="889000" cy="2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123901</xdr:rowOff>
    </xdr:from>
    <xdr:ext cx="599010" cy="259045"/>
    <xdr:sp macro="" textlink="">
      <xdr:nvSpPr>
        <xdr:cNvPr id="124" name="テキスト ボックス 123"/>
        <xdr:cNvSpPr txBox="1"/>
      </xdr:nvSpPr>
      <xdr:spPr>
        <a:xfrm>
          <a:off x="2608794" y="1006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66651</xdr:rowOff>
    </xdr:from>
    <xdr:to>
      <xdr:col>2</xdr:col>
      <xdr:colOff>638175</xdr:colOff>
      <xdr:row>58</xdr:row>
      <xdr:rowOff>68518</xdr:rowOff>
    </xdr:to>
    <xdr:cxnSp macro="">
      <xdr:nvCxnSpPr>
        <xdr:cNvPr id="125" name="直線コネクタ 124"/>
        <xdr:cNvCxnSpPr/>
      </xdr:nvCxnSpPr>
      <xdr:spPr>
        <a:xfrm>
          <a:off x="1130300" y="10010751"/>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125687</xdr:rowOff>
    </xdr:from>
    <xdr:ext cx="599010" cy="259045"/>
    <xdr:sp macro="" textlink="">
      <xdr:nvSpPr>
        <xdr:cNvPr id="127" name="テキスト ボックス 126"/>
        <xdr:cNvSpPr txBox="1"/>
      </xdr:nvSpPr>
      <xdr:spPr>
        <a:xfrm>
          <a:off x="1719794" y="1006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125958</xdr:rowOff>
    </xdr:from>
    <xdr:ext cx="599010" cy="259045"/>
    <xdr:sp macro="" textlink="">
      <xdr:nvSpPr>
        <xdr:cNvPr id="129" name="テキスト ボックス 128"/>
        <xdr:cNvSpPr txBox="1"/>
      </xdr:nvSpPr>
      <xdr:spPr>
        <a:xfrm>
          <a:off x="830794" y="1007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7201</xdr:rowOff>
    </xdr:from>
    <xdr:to>
      <xdr:col>6</xdr:col>
      <xdr:colOff>561975</xdr:colOff>
      <xdr:row>58</xdr:row>
      <xdr:rowOff>108801</xdr:rowOff>
    </xdr:to>
    <xdr:sp macro="" textlink="">
      <xdr:nvSpPr>
        <xdr:cNvPr id="135" name="円/楕円 134"/>
        <xdr:cNvSpPr/>
      </xdr:nvSpPr>
      <xdr:spPr>
        <a:xfrm>
          <a:off x="4584700" y="99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138028</xdr:rowOff>
    </xdr:from>
    <xdr:ext cx="599010" cy="259045"/>
    <xdr:sp macro="" textlink="">
      <xdr:nvSpPr>
        <xdr:cNvPr id="136" name="総務費該当値テキスト"/>
        <xdr:cNvSpPr txBox="1"/>
      </xdr:nvSpPr>
      <xdr:spPr>
        <a:xfrm>
          <a:off x="4686300" y="973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178,694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12792</xdr:rowOff>
    </xdr:from>
    <xdr:to>
      <xdr:col>5</xdr:col>
      <xdr:colOff>409575</xdr:colOff>
      <xdr:row>58</xdr:row>
      <xdr:rowOff>114392</xdr:rowOff>
    </xdr:to>
    <xdr:sp macro="" textlink="">
      <xdr:nvSpPr>
        <xdr:cNvPr id="137" name="円/楕円 136"/>
        <xdr:cNvSpPr/>
      </xdr:nvSpPr>
      <xdr:spPr>
        <a:xfrm>
          <a:off x="3746500" y="99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105519</xdr:rowOff>
    </xdr:from>
    <xdr:ext cx="599010" cy="259045"/>
    <xdr:sp macro="" textlink="">
      <xdr:nvSpPr>
        <xdr:cNvPr id="138" name="テキスト ボックス 137"/>
        <xdr:cNvSpPr txBox="1"/>
      </xdr:nvSpPr>
      <xdr:spPr>
        <a:xfrm>
          <a:off x="3497794" y="1004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168901</xdr:rowOff>
    </xdr:from>
    <xdr:to>
      <xdr:col>4</xdr:col>
      <xdr:colOff>206375</xdr:colOff>
      <xdr:row>58</xdr:row>
      <xdr:rowOff>99051</xdr:rowOff>
    </xdr:to>
    <xdr:sp macro="" textlink="">
      <xdr:nvSpPr>
        <xdr:cNvPr id="139" name="円/楕円 138"/>
        <xdr:cNvSpPr/>
      </xdr:nvSpPr>
      <xdr:spPr>
        <a:xfrm>
          <a:off x="2857500" y="994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115578</xdr:rowOff>
    </xdr:from>
    <xdr:ext cx="599010" cy="259045"/>
    <xdr:sp macro="" textlink="">
      <xdr:nvSpPr>
        <xdr:cNvPr id="140" name="テキスト ボックス 139"/>
        <xdr:cNvSpPr txBox="1"/>
      </xdr:nvSpPr>
      <xdr:spPr>
        <a:xfrm>
          <a:off x="2608794" y="971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17718</xdr:rowOff>
    </xdr:from>
    <xdr:to>
      <xdr:col>3</xdr:col>
      <xdr:colOff>3175</xdr:colOff>
      <xdr:row>58</xdr:row>
      <xdr:rowOff>119318</xdr:rowOff>
    </xdr:to>
    <xdr:sp macro="" textlink="">
      <xdr:nvSpPr>
        <xdr:cNvPr id="141" name="円/楕円 140"/>
        <xdr:cNvSpPr/>
      </xdr:nvSpPr>
      <xdr:spPr>
        <a:xfrm>
          <a:off x="1968500" y="996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135845</xdr:rowOff>
    </xdr:from>
    <xdr:ext cx="599010" cy="259045"/>
    <xdr:sp macro="" textlink="">
      <xdr:nvSpPr>
        <xdr:cNvPr id="142" name="テキスト ボックス 141"/>
        <xdr:cNvSpPr txBox="1"/>
      </xdr:nvSpPr>
      <xdr:spPr>
        <a:xfrm>
          <a:off x="1719794" y="973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155,692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15851</xdr:rowOff>
    </xdr:from>
    <xdr:to>
      <xdr:col>1</xdr:col>
      <xdr:colOff>485775</xdr:colOff>
      <xdr:row>58</xdr:row>
      <xdr:rowOff>117451</xdr:rowOff>
    </xdr:to>
    <xdr:sp macro="" textlink="">
      <xdr:nvSpPr>
        <xdr:cNvPr id="143" name="円/楕円 142"/>
        <xdr:cNvSpPr/>
      </xdr:nvSpPr>
      <xdr:spPr>
        <a:xfrm>
          <a:off x="1079500" y="99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133978</xdr:rowOff>
    </xdr:from>
    <xdr:ext cx="599010" cy="259045"/>
    <xdr:sp macro="" textlink="">
      <xdr:nvSpPr>
        <xdr:cNvPr id="144" name="テキスト ボックス 143"/>
        <xdr:cNvSpPr txBox="1"/>
      </xdr:nvSpPr>
      <xdr:spPr>
        <a:xfrm>
          <a:off x="830794" y="973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82468</xdr:rowOff>
    </xdr:from>
    <xdr:to>
      <xdr:col>6</xdr:col>
      <xdr:colOff>511175</xdr:colOff>
      <xdr:row>76</xdr:row>
      <xdr:rowOff>96644</xdr:rowOff>
    </xdr:to>
    <xdr:cxnSp macro="">
      <xdr:nvCxnSpPr>
        <xdr:cNvPr id="171" name="直線コネクタ 170"/>
        <xdr:cNvCxnSpPr/>
      </xdr:nvCxnSpPr>
      <xdr:spPr>
        <a:xfrm flipV="1">
          <a:off x="3797300" y="13112668"/>
          <a:ext cx="838200" cy="1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96644</xdr:rowOff>
    </xdr:from>
    <xdr:to>
      <xdr:col>5</xdr:col>
      <xdr:colOff>358775</xdr:colOff>
      <xdr:row>76</xdr:row>
      <xdr:rowOff>102305</xdr:rowOff>
    </xdr:to>
    <xdr:cxnSp macro="">
      <xdr:nvCxnSpPr>
        <xdr:cNvPr id="174" name="直線コネクタ 173"/>
        <xdr:cNvCxnSpPr/>
      </xdr:nvCxnSpPr>
      <xdr:spPr>
        <a:xfrm flipV="1">
          <a:off x="2908300" y="13126844"/>
          <a:ext cx="8890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4906</xdr:rowOff>
    </xdr:from>
    <xdr:ext cx="599010" cy="259045"/>
    <xdr:sp macro="" textlink="">
      <xdr:nvSpPr>
        <xdr:cNvPr id="176" name="テキスト ボックス 175"/>
        <xdr:cNvSpPr txBox="1"/>
      </xdr:nvSpPr>
      <xdr:spPr>
        <a:xfrm>
          <a:off x="3497794" y="1320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79232</xdr:rowOff>
    </xdr:from>
    <xdr:to>
      <xdr:col>4</xdr:col>
      <xdr:colOff>155575</xdr:colOff>
      <xdr:row>76</xdr:row>
      <xdr:rowOff>102305</xdr:rowOff>
    </xdr:to>
    <xdr:cxnSp macro="">
      <xdr:nvCxnSpPr>
        <xdr:cNvPr id="177" name="直線コネクタ 176"/>
        <xdr:cNvCxnSpPr/>
      </xdr:nvCxnSpPr>
      <xdr:spPr>
        <a:xfrm>
          <a:off x="2019300" y="13109432"/>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37698</xdr:rowOff>
    </xdr:from>
    <xdr:ext cx="599010" cy="259045"/>
    <xdr:sp macro="" textlink="">
      <xdr:nvSpPr>
        <xdr:cNvPr id="179" name="テキスト ボックス 178"/>
        <xdr:cNvSpPr txBox="1"/>
      </xdr:nvSpPr>
      <xdr:spPr>
        <a:xfrm>
          <a:off x="2608794" y="1323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57727</xdr:rowOff>
    </xdr:from>
    <xdr:to>
      <xdr:col>2</xdr:col>
      <xdr:colOff>638175</xdr:colOff>
      <xdr:row>76</xdr:row>
      <xdr:rowOff>79232</xdr:rowOff>
    </xdr:to>
    <xdr:cxnSp macro="">
      <xdr:nvCxnSpPr>
        <xdr:cNvPr id="180" name="直線コネクタ 179"/>
        <xdr:cNvCxnSpPr/>
      </xdr:nvCxnSpPr>
      <xdr:spPr>
        <a:xfrm>
          <a:off x="1130300" y="13087927"/>
          <a:ext cx="889000" cy="2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14581</xdr:rowOff>
    </xdr:from>
    <xdr:ext cx="599010" cy="259045"/>
    <xdr:sp macro="" textlink="">
      <xdr:nvSpPr>
        <xdr:cNvPr id="182" name="テキスト ボックス 181"/>
        <xdr:cNvSpPr txBox="1"/>
      </xdr:nvSpPr>
      <xdr:spPr>
        <a:xfrm>
          <a:off x="1719794" y="1321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39710</xdr:rowOff>
    </xdr:from>
    <xdr:ext cx="599010" cy="259045"/>
    <xdr:sp macro="" textlink="">
      <xdr:nvSpPr>
        <xdr:cNvPr id="184" name="テキスト ボックス 183"/>
        <xdr:cNvSpPr txBox="1"/>
      </xdr:nvSpPr>
      <xdr:spPr>
        <a:xfrm>
          <a:off x="830794" y="1324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31668</xdr:rowOff>
    </xdr:from>
    <xdr:to>
      <xdr:col>6</xdr:col>
      <xdr:colOff>561975</xdr:colOff>
      <xdr:row>76</xdr:row>
      <xdr:rowOff>133268</xdr:rowOff>
    </xdr:to>
    <xdr:sp macro="" textlink="">
      <xdr:nvSpPr>
        <xdr:cNvPr id="190" name="円/楕円 189"/>
        <xdr:cNvSpPr/>
      </xdr:nvSpPr>
      <xdr:spPr>
        <a:xfrm>
          <a:off x="4584700" y="130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54545</xdr:rowOff>
    </xdr:from>
    <xdr:ext cx="599010" cy="259045"/>
    <xdr:sp macro="" textlink="">
      <xdr:nvSpPr>
        <xdr:cNvPr id="191" name="民生費該当値テキスト"/>
        <xdr:cNvSpPr txBox="1"/>
      </xdr:nvSpPr>
      <xdr:spPr>
        <a:xfrm>
          <a:off x="4686300" y="1291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175,036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45844</xdr:rowOff>
    </xdr:from>
    <xdr:to>
      <xdr:col>5</xdr:col>
      <xdr:colOff>409575</xdr:colOff>
      <xdr:row>76</xdr:row>
      <xdr:rowOff>147444</xdr:rowOff>
    </xdr:to>
    <xdr:sp macro="" textlink="">
      <xdr:nvSpPr>
        <xdr:cNvPr id="192" name="円/楕円 191"/>
        <xdr:cNvSpPr/>
      </xdr:nvSpPr>
      <xdr:spPr>
        <a:xfrm>
          <a:off x="3746500" y="1307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163970</xdr:rowOff>
    </xdr:from>
    <xdr:ext cx="599010" cy="259045"/>
    <xdr:sp macro="" textlink="">
      <xdr:nvSpPr>
        <xdr:cNvPr id="193" name="テキスト ボックス 192"/>
        <xdr:cNvSpPr txBox="1"/>
      </xdr:nvSpPr>
      <xdr:spPr>
        <a:xfrm>
          <a:off x="3497794" y="1285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168,835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51505</xdr:rowOff>
    </xdr:from>
    <xdr:to>
      <xdr:col>4</xdr:col>
      <xdr:colOff>206375</xdr:colOff>
      <xdr:row>76</xdr:row>
      <xdr:rowOff>153105</xdr:rowOff>
    </xdr:to>
    <xdr:sp macro="" textlink="">
      <xdr:nvSpPr>
        <xdr:cNvPr id="194" name="円/楕円 193"/>
        <xdr:cNvSpPr/>
      </xdr:nvSpPr>
      <xdr:spPr>
        <a:xfrm>
          <a:off x="2857500" y="130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169632</xdr:rowOff>
    </xdr:from>
    <xdr:ext cx="599010" cy="259045"/>
    <xdr:sp macro="" textlink="">
      <xdr:nvSpPr>
        <xdr:cNvPr id="195" name="テキスト ボックス 194"/>
        <xdr:cNvSpPr txBox="1"/>
      </xdr:nvSpPr>
      <xdr:spPr>
        <a:xfrm>
          <a:off x="2608794" y="1285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166,358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28432</xdr:rowOff>
    </xdr:from>
    <xdr:to>
      <xdr:col>3</xdr:col>
      <xdr:colOff>3175</xdr:colOff>
      <xdr:row>76</xdr:row>
      <xdr:rowOff>130032</xdr:rowOff>
    </xdr:to>
    <xdr:sp macro="" textlink="">
      <xdr:nvSpPr>
        <xdr:cNvPr id="196" name="円/楕円 195"/>
        <xdr:cNvSpPr/>
      </xdr:nvSpPr>
      <xdr:spPr>
        <a:xfrm>
          <a:off x="1968500" y="1305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146560</xdr:rowOff>
    </xdr:from>
    <xdr:ext cx="599010" cy="259045"/>
    <xdr:sp macro="" textlink="">
      <xdr:nvSpPr>
        <xdr:cNvPr id="197" name="テキスト ボックス 196"/>
        <xdr:cNvSpPr txBox="1"/>
      </xdr:nvSpPr>
      <xdr:spPr>
        <a:xfrm>
          <a:off x="1719794" y="1283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176,451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6927</xdr:rowOff>
    </xdr:from>
    <xdr:to>
      <xdr:col>1</xdr:col>
      <xdr:colOff>485775</xdr:colOff>
      <xdr:row>76</xdr:row>
      <xdr:rowOff>108527</xdr:rowOff>
    </xdr:to>
    <xdr:sp macro="" textlink="">
      <xdr:nvSpPr>
        <xdr:cNvPr id="198" name="円/楕円 197"/>
        <xdr:cNvSpPr/>
      </xdr:nvSpPr>
      <xdr:spPr>
        <a:xfrm>
          <a:off x="1079500" y="130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125054</xdr:rowOff>
    </xdr:from>
    <xdr:ext cx="599010" cy="259045"/>
    <xdr:sp macro="" textlink="">
      <xdr:nvSpPr>
        <xdr:cNvPr id="199" name="テキスト ボックス 198"/>
        <xdr:cNvSpPr txBox="1"/>
      </xdr:nvSpPr>
      <xdr:spPr>
        <a:xfrm>
          <a:off x="830794" y="1281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110951</xdr:rowOff>
    </xdr:from>
    <xdr:to>
      <xdr:col>6</xdr:col>
      <xdr:colOff>511175</xdr:colOff>
      <xdr:row>94</xdr:row>
      <xdr:rowOff>146972</xdr:rowOff>
    </xdr:to>
    <xdr:cxnSp macro="">
      <xdr:nvCxnSpPr>
        <xdr:cNvPr id="230" name="直線コネクタ 229"/>
        <xdr:cNvCxnSpPr/>
      </xdr:nvCxnSpPr>
      <xdr:spPr>
        <a:xfrm>
          <a:off x="3797300" y="16227251"/>
          <a:ext cx="8382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120834</xdr:rowOff>
    </xdr:from>
    <xdr:to>
      <xdr:col>5</xdr:col>
      <xdr:colOff>358775</xdr:colOff>
      <xdr:row>94</xdr:row>
      <xdr:rowOff>110951</xdr:rowOff>
    </xdr:to>
    <xdr:cxnSp macro="">
      <xdr:nvCxnSpPr>
        <xdr:cNvPr id="233" name="直線コネクタ 232"/>
        <xdr:cNvCxnSpPr/>
      </xdr:nvCxnSpPr>
      <xdr:spPr>
        <a:xfrm>
          <a:off x="2908300" y="16065684"/>
          <a:ext cx="889000" cy="16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51162</xdr:rowOff>
    </xdr:from>
    <xdr:ext cx="534377" cy="259045"/>
    <xdr:sp macro="" textlink="">
      <xdr:nvSpPr>
        <xdr:cNvPr id="235" name="テキスト ボックス 234"/>
        <xdr:cNvSpPr txBox="1"/>
      </xdr:nvSpPr>
      <xdr:spPr>
        <a:xfrm>
          <a:off x="3530111" y="1633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120834</xdr:rowOff>
    </xdr:from>
    <xdr:to>
      <xdr:col>4</xdr:col>
      <xdr:colOff>155575</xdr:colOff>
      <xdr:row>94</xdr:row>
      <xdr:rowOff>44374</xdr:rowOff>
    </xdr:to>
    <xdr:cxnSp macro="">
      <xdr:nvCxnSpPr>
        <xdr:cNvPr id="236" name="直線コネクタ 235"/>
        <xdr:cNvCxnSpPr/>
      </xdr:nvCxnSpPr>
      <xdr:spPr>
        <a:xfrm flipV="1">
          <a:off x="2019300" y="16065684"/>
          <a:ext cx="889000" cy="9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110348</xdr:rowOff>
    </xdr:from>
    <xdr:ext cx="534377" cy="259045"/>
    <xdr:sp macro="" textlink="">
      <xdr:nvSpPr>
        <xdr:cNvPr id="238" name="テキスト ボックス 237"/>
        <xdr:cNvSpPr txBox="1"/>
      </xdr:nvSpPr>
      <xdr:spPr>
        <a:xfrm>
          <a:off x="2641111" y="163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61562</xdr:rowOff>
    </xdr:from>
    <xdr:to>
      <xdr:col>2</xdr:col>
      <xdr:colOff>638175</xdr:colOff>
      <xdr:row>94</xdr:row>
      <xdr:rowOff>44374</xdr:rowOff>
    </xdr:to>
    <xdr:cxnSp macro="">
      <xdr:nvCxnSpPr>
        <xdr:cNvPr id="239" name="直線コネクタ 238"/>
        <xdr:cNvCxnSpPr/>
      </xdr:nvCxnSpPr>
      <xdr:spPr>
        <a:xfrm>
          <a:off x="1130300" y="16006412"/>
          <a:ext cx="889000" cy="15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170218</xdr:rowOff>
    </xdr:from>
    <xdr:ext cx="534377" cy="259045"/>
    <xdr:sp macro="" textlink="">
      <xdr:nvSpPr>
        <xdr:cNvPr id="241" name="テキスト ボックス 240"/>
        <xdr:cNvSpPr txBox="1"/>
      </xdr:nvSpPr>
      <xdr:spPr>
        <a:xfrm>
          <a:off x="1752111" y="164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13671</xdr:rowOff>
    </xdr:from>
    <xdr:ext cx="534377" cy="259045"/>
    <xdr:sp macro="" textlink="">
      <xdr:nvSpPr>
        <xdr:cNvPr id="243" name="テキスト ボックス 242"/>
        <xdr:cNvSpPr txBox="1"/>
      </xdr:nvSpPr>
      <xdr:spPr>
        <a:xfrm>
          <a:off x="863111" y="16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96172</xdr:rowOff>
    </xdr:from>
    <xdr:to>
      <xdr:col>6</xdr:col>
      <xdr:colOff>561975</xdr:colOff>
      <xdr:row>95</xdr:row>
      <xdr:rowOff>26322</xdr:rowOff>
    </xdr:to>
    <xdr:sp macro="" textlink="">
      <xdr:nvSpPr>
        <xdr:cNvPr id="249" name="円/楕円 248"/>
        <xdr:cNvSpPr/>
      </xdr:nvSpPr>
      <xdr:spPr>
        <a:xfrm>
          <a:off x="4584700" y="162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119049</xdr:rowOff>
    </xdr:from>
    <xdr:ext cx="534377" cy="259045"/>
    <xdr:sp macro="" textlink="">
      <xdr:nvSpPr>
        <xdr:cNvPr id="250" name="衛生費該当値テキスト"/>
        <xdr:cNvSpPr txBox="1"/>
      </xdr:nvSpPr>
      <xdr:spPr>
        <a:xfrm>
          <a:off x="4686300" y="1606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74,332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60151</xdr:rowOff>
    </xdr:from>
    <xdr:to>
      <xdr:col>5</xdr:col>
      <xdr:colOff>409575</xdr:colOff>
      <xdr:row>94</xdr:row>
      <xdr:rowOff>161751</xdr:rowOff>
    </xdr:to>
    <xdr:sp macro="" textlink="">
      <xdr:nvSpPr>
        <xdr:cNvPr id="251" name="円/楕円 250"/>
        <xdr:cNvSpPr/>
      </xdr:nvSpPr>
      <xdr:spPr>
        <a:xfrm>
          <a:off x="3746500" y="1617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6828</xdr:rowOff>
    </xdr:from>
    <xdr:ext cx="534377" cy="259045"/>
    <xdr:sp macro="" textlink="">
      <xdr:nvSpPr>
        <xdr:cNvPr id="252" name="テキスト ボックス 251"/>
        <xdr:cNvSpPr txBox="1"/>
      </xdr:nvSpPr>
      <xdr:spPr>
        <a:xfrm>
          <a:off x="3530111" y="1595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70034</xdr:rowOff>
    </xdr:from>
    <xdr:to>
      <xdr:col>4</xdr:col>
      <xdr:colOff>206375</xdr:colOff>
      <xdr:row>94</xdr:row>
      <xdr:rowOff>184</xdr:rowOff>
    </xdr:to>
    <xdr:sp macro="" textlink="">
      <xdr:nvSpPr>
        <xdr:cNvPr id="253" name="円/楕円 252"/>
        <xdr:cNvSpPr/>
      </xdr:nvSpPr>
      <xdr:spPr>
        <a:xfrm>
          <a:off x="2857500" y="160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16711</xdr:rowOff>
    </xdr:from>
    <xdr:ext cx="534377" cy="259045"/>
    <xdr:sp macro="" textlink="">
      <xdr:nvSpPr>
        <xdr:cNvPr id="254" name="テキスト ボックス 253"/>
        <xdr:cNvSpPr txBox="1"/>
      </xdr:nvSpPr>
      <xdr:spPr>
        <a:xfrm>
          <a:off x="2641111" y="157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92,483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165024</xdr:rowOff>
    </xdr:from>
    <xdr:to>
      <xdr:col>3</xdr:col>
      <xdr:colOff>3175</xdr:colOff>
      <xdr:row>94</xdr:row>
      <xdr:rowOff>95174</xdr:rowOff>
    </xdr:to>
    <xdr:sp macro="" textlink="">
      <xdr:nvSpPr>
        <xdr:cNvPr id="255" name="円/楕円 254"/>
        <xdr:cNvSpPr/>
      </xdr:nvSpPr>
      <xdr:spPr>
        <a:xfrm>
          <a:off x="1968500" y="161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111701</xdr:rowOff>
    </xdr:from>
    <xdr:ext cx="534377" cy="259045"/>
    <xdr:sp macro="" textlink="">
      <xdr:nvSpPr>
        <xdr:cNvPr id="256" name="テキスト ボックス 255"/>
        <xdr:cNvSpPr txBox="1"/>
      </xdr:nvSpPr>
      <xdr:spPr>
        <a:xfrm>
          <a:off x="1752111" y="158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83,757</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10762</xdr:rowOff>
    </xdr:from>
    <xdr:to>
      <xdr:col>1</xdr:col>
      <xdr:colOff>485775</xdr:colOff>
      <xdr:row>93</xdr:row>
      <xdr:rowOff>112362</xdr:rowOff>
    </xdr:to>
    <xdr:sp macro="" textlink="">
      <xdr:nvSpPr>
        <xdr:cNvPr id="257" name="円/楕円 256"/>
        <xdr:cNvSpPr/>
      </xdr:nvSpPr>
      <xdr:spPr>
        <a:xfrm>
          <a:off x="1079500" y="1595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128889</xdr:rowOff>
    </xdr:from>
    <xdr:ext cx="534377" cy="259045"/>
    <xdr:sp macro="" textlink="">
      <xdr:nvSpPr>
        <xdr:cNvPr id="258" name="テキスト ボックス 257"/>
        <xdr:cNvSpPr txBox="1"/>
      </xdr:nvSpPr>
      <xdr:spPr>
        <a:xfrm>
          <a:off x="863111" y="157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5374</xdr:rowOff>
    </xdr:from>
    <xdr:to>
      <xdr:col>15</xdr:col>
      <xdr:colOff>180975</xdr:colOff>
      <xdr:row>38</xdr:row>
      <xdr:rowOff>48443</xdr:rowOff>
    </xdr:to>
    <xdr:cxnSp macro="">
      <xdr:nvCxnSpPr>
        <xdr:cNvPr id="285" name="直線コネクタ 284"/>
        <xdr:cNvCxnSpPr/>
      </xdr:nvCxnSpPr>
      <xdr:spPr>
        <a:xfrm>
          <a:off x="9639300" y="6349024"/>
          <a:ext cx="838200" cy="2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9582</xdr:rowOff>
    </xdr:from>
    <xdr:ext cx="469744" cy="259045"/>
    <xdr:sp macro="" textlink="">
      <xdr:nvSpPr>
        <xdr:cNvPr id="286" name="労働費平均値テキスト"/>
        <xdr:cNvSpPr txBox="1"/>
      </xdr:nvSpPr>
      <xdr:spPr>
        <a:xfrm>
          <a:off x="10528300" y="652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5374</xdr:rowOff>
    </xdr:from>
    <xdr:to>
      <xdr:col>14</xdr:col>
      <xdr:colOff>28575</xdr:colOff>
      <xdr:row>37</xdr:row>
      <xdr:rowOff>130053</xdr:rowOff>
    </xdr:to>
    <xdr:cxnSp macro="">
      <xdr:nvCxnSpPr>
        <xdr:cNvPr id="288" name="直線コネクタ 287"/>
        <xdr:cNvCxnSpPr/>
      </xdr:nvCxnSpPr>
      <xdr:spPr>
        <a:xfrm flipV="1">
          <a:off x="8750300" y="6349024"/>
          <a:ext cx="889000" cy="1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64721</xdr:rowOff>
    </xdr:from>
    <xdr:ext cx="469744" cy="259045"/>
    <xdr:sp macro="" textlink="">
      <xdr:nvSpPr>
        <xdr:cNvPr id="290" name="テキスト ボックス 289"/>
        <xdr:cNvSpPr txBox="1"/>
      </xdr:nvSpPr>
      <xdr:spPr>
        <a:xfrm>
          <a:off x="9404427" y="657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124018</xdr:rowOff>
    </xdr:from>
    <xdr:to>
      <xdr:col>12</xdr:col>
      <xdr:colOff>511175</xdr:colOff>
      <xdr:row>37</xdr:row>
      <xdr:rowOff>130053</xdr:rowOff>
    </xdr:to>
    <xdr:cxnSp macro="">
      <xdr:nvCxnSpPr>
        <xdr:cNvPr id="291" name="直線コネクタ 290"/>
        <xdr:cNvCxnSpPr/>
      </xdr:nvCxnSpPr>
      <xdr:spPr>
        <a:xfrm>
          <a:off x="7861300" y="646766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46890</xdr:rowOff>
    </xdr:from>
    <xdr:ext cx="469744" cy="259045"/>
    <xdr:sp macro="" textlink="">
      <xdr:nvSpPr>
        <xdr:cNvPr id="293" name="テキスト ボックス 292"/>
        <xdr:cNvSpPr txBox="1"/>
      </xdr:nvSpPr>
      <xdr:spPr>
        <a:xfrm>
          <a:off x="8515427" y="65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124018</xdr:rowOff>
    </xdr:from>
    <xdr:to>
      <xdr:col>11</xdr:col>
      <xdr:colOff>307975</xdr:colOff>
      <xdr:row>38</xdr:row>
      <xdr:rowOff>9398</xdr:rowOff>
    </xdr:to>
    <xdr:cxnSp macro="">
      <xdr:nvCxnSpPr>
        <xdr:cNvPr id="294" name="直線コネクタ 293"/>
        <xdr:cNvCxnSpPr/>
      </xdr:nvCxnSpPr>
      <xdr:spPr>
        <a:xfrm flipV="1">
          <a:off x="6972300" y="6467668"/>
          <a:ext cx="889000" cy="5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34638</xdr:rowOff>
    </xdr:from>
    <xdr:ext cx="469744" cy="259045"/>
    <xdr:sp macro="" textlink="">
      <xdr:nvSpPr>
        <xdr:cNvPr id="296" name="テキスト ボックス 295"/>
        <xdr:cNvSpPr txBox="1"/>
      </xdr:nvSpPr>
      <xdr:spPr>
        <a:xfrm>
          <a:off x="7626427" y="65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169093</xdr:rowOff>
    </xdr:from>
    <xdr:to>
      <xdr:col>15</xdr:col>
      <xdr:colOff>231775</xdr:colOff>
      <xdr:row>38</xdr:row>
      <xdr:rowOff>99243</xdr:rowOff>
    </xdr:to>
    <xdr:sp macro="" textlink="">
      <xdr:nvSpPr>
        <xdr:cNvPr id="304" name="円/楕円 303"/>
        <xdr:cNvSpPr/>
      </xdr:nvSpPr>
      <xdr:spPr>
        <a:xfrm>
          <a:off x="10426700" y="65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128470</xdr:rowOff>
    </xdr:from>
    <xdr:ext cx="469744" cy="259045"/>
    <xdr:sp macro="" textlink="">
      <xdr:nvSpPr>
        <xdr:cNvPr id="305" name="労働費該当値テキスト"/>
        <xdr:cNvSpPr txBox="1"/>
      </xdr:nvSpPr>
      <xdr:spPr>
        <a:xfrm>
          <a:off x="10528300" y="63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126024</xdr:rowOff>
    </xdr:from>
    <xdr:to>
      <xdr:col>14</xdr:col>
      <xdr:colOff>79375</xdr:colOff>
      <xdr:row>37</xdr:row>
      <xdr:rowOff>56174</xdr:rowOff>
    </xdr:to>
    <xdr:sp macro="" textlink="">
      <xdr:nvSpPr>
        <xdr:cNvPr id="306" name="円/楕円 305"/>
        <xdr:cNvSpPr/>
      </xdr:nvSpPr>
      <xdr:spPr>
        <a:xfrm>
          <a:off x="9588500" y="62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72701</xdr:rowOff>
    </xdr:from>
    <xdr:ext cx="469744" cy="259045"/>
    <xdr:sp macro="" textlink="">
      <xdr:nvSpPr>
        <xdr:cNvPr id="307" name="テキスト ボックス 306"/>
        <xdr:cNvSpPr txBox="1"/>
      </xdr:nvSpPr>
      <xdr:spPr>
        <a:xfrm>
          <a:off x="9404427" y="607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79253</xdr:rowOff>
    </xdr:from>
    <xdr:to>
      <xdr:col>12</xdr:col>
      <xdr:colOff>561975</xdr:colOff>
      <xdr:row>38</xdr:row>
      <xdr:rowOff>9403</xdr:rowOff>
    </xdr:to>
    <xdr:sp macro="" textlink="">
      <xdr:nvSpPr>
        <xdr:cNvPr id="308" name="円/楕円 307"/>
        <xdr:cNvSpPr/>
      </xdr:nvSpPr>
      <xdr:spPr>
        <a:xfrm>
          <a:off x="8699500" y="64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25930</xdr:rowOff>
    </xdr:from>
    <xdr:ext cx="469744" cy="259045"/>
    <xdr:sp macro="" textlink="">
      <xdr:nvSpPr>
        <xdr:cNvPr id="309" name="テキスト ボックス 308"/>
        <xdr:cNvSpPr txBox="1"/>
      </xdr:nvSpPr>
      <xdr:spPr>
        <a:xfrm>
          <a:off x="8515427" y="619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73218</xdr:rowOff>
    </xdr:from>
    <xdr:to>
      <xdr:col>11</xdr:col>
      <xdr:colOff>358775</xdr:colOff>
      <xdr:row>38</xdr:row>
      <xdr:rowOff>3368</xdr:rowOff>
    </xdr:to>
    <xdr:sp macro="" textlink="">
      <xdr:nvSpPr>
        <xdr:cNvPr id="310" name="円/楕円 309"/>
        <xdr:cNvSpPr/>
      </xdr:nvSpPr>
      <xdr:spPr>
        <a:xfrm>
          <a:off x="7810500" y="64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19895</xdr:rowOff>
    </xdr:from>
    <xdr:ext cx="469744" cy="259045"/>
    <xdr:sp macro="" textlink="">
      <xdr:nvSpPr>
        <xdr:cNvPr id="311" name="テキスト ボックス 310"/>
        <xdr:cNvSpPr txBox="1"/>
      </xdr:nvSpPr>
      <xdr:spPr>
        <a:xfrm>
          <a:off x="7626427" y="619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130048</xdr:rowOff>
    </xdr:from>
    <xdr:to>
      <xdr:col>10</xdr:col>
      <xdr:colOff>155575</xdr:colOff>
      <xdr:row>38</xdr:row>
      <xdr:rowOff>60198</xdr:rowOff>
    </xdr:to>
    <xdr:sp macro="" textlink="">
      <xdr:nvSpPr>
        <xdr:cNvPr id="312" name="円/楕円 311"/>
        <xdr:cNvSpPr/>
      </xdr:nvSpPr>
      <xdr:spPr>
        <a:xfrm>
          <a:off x="6921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51325</xdr:rowOff>
    </xdr:from>
    <xdr:ext cx="469744" cy="259045"/>
    <xdr:sp macro="" textlink="">
      <xdr:nvSpPr>
        <xdr:cNvPr id="313" name="テキスト ボックス 312"/>
        <xdr:cNvSpPr txBox="1"/>
      </xdr:nvSpPr>
      <xdr:spPr>
        <a:xfrm>
          <a:off x="6737427" y="65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46396</xdr:rowOff>
    </xdr:from>
    <xdr:to>
      <xdr:col>15</xdr:col>
      <xdr:colOff>180975</xdr:colOff>
      <xdr:row>59</xdr:row>
      <xdr:rowOff>47225</xdr:rowOff>
    </xdr:to>
    <xdr:cxnSp macro="">
      <xdr:nvCxnSpPr>
        <xdr:cNvPr id="344" name="直線コネクタ 343"/>
        <xdr:cNvCxnSpPr/>
      </xdr:nvCxnSpPr>
      <xdr:spPr>
        <a:xfrm>
          <a:off x="9639300" y="10161946"/>
          <a:ext cx="8382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46396</xdr:rowOff>
    </xdr:from>
    <xdr:to>
      <xdr:col>14</xdr:col>
      <xdr:colOff>28575</xdr:colOff>
      <xdr:row>59</xdr:row>
      <xdr:rowOff>47783</xdr:rowOff>
    </xdr:to>
    <xdr:cxnSp macro="">
      <xdr:nvCxnSpPr>
        <xdr:cNvPr id="347" name="直線コネクタ 346"/>
        <xdr:cNvCxnSpPr/>
      </xdr:nvCxnSpPr>
      <xdr:spPr>
        <a:xfrm flipV="1">
          <a:off x="8750300" y="10161946"/>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99003</xdr:rowOff>
    </xdr:from>
    <xdr:ext cx="534377" cy="259045"/>
    <xdr:sp macro="" textlink="">
      <xdr:nvSpPr>
        <xdr:cNvPr id="349" name="テキスト ボックス 348"/>
        <xdr:cNvSpPr txBox="1"/>
      </xdr:nvSpPr>
      <xdr:spPr>
        <a:xfrm>
          <a:off x="9372111" y="102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47783</xdr:rowOff>
    </xdr:from>
    <xdr:to>
      <xdr:col>12</xdr:col>
      <xdr:colOff>511175</xdr:colOff>
      <xdr:row>59</xdr:row>
      <xdr:rowOff>50434</xdr:rowOff>
    </xdr:to>
    <xdr:cxnSp macro="">
      <xdr:nvCxnSpPr>
        <xdr:cNvPr id="350" name="直線コネクタ 349"/>
        <xdr:cNvCxnSpPr/>
      </xdr:nvCxnSpPr>
      <xdr:spPr>
        <a:xfrm flipV="1">
          <a:off x="7861300" y="10163333"/>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98431</xdr:rowOff>
    </xdr:from>
    <xdr:ext cx="534377" cy="259045"/>
    <xdr:sp macro="" textlink="">
      <xdr:nvSpPr>
        <xdr:cNvPr id="352" name="テキスト ボックス 351"/>
        <xdr:cNvSpPr txBox="1"/>
      </xdr:nvSpPr>
      <xdr:spPr>
        <a:xfrm>
          <a:off x="8483111" y="102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37450</xdr:rowOff>
    </xdr:from>
    <xdr:to>
      <xdr:col>11</xdr:col>
      <xdr:colOff>307975</xdr:colOff>
      <xdr:row>59</xdr:row>
      <xdr:rowOff>50434</xdr:rowOff>
    </xdr:to>
    <xdr:cxnSp macro="">
      <xdr:nvCxnSpPr>
        <xdr:cNvPr id="353" name="直線コネクタ 352"/>
        <xdr:cNvCxnSpPr/>
      </xdr:nvCxnSpPr>
      <xdr:spPr>
        <a:xfrm>
          <a:off x="6972300" y="10153000"/>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102512</xdr:rowOff>
    </xdr:from>
    <xdr:ext cx="534377" cy="259045"/>
    <xdr:sp macro="" textlink="">
      <xdr:nvSpPr>
        <xdr:cNvPr id="355" name="テキスト ボックス 354"/>
        <xdr:cNvSpPr txBox="1"/>
      </xdr:nvSpPr>
      <xdr:spPr>
        <a:xfrm>
          <a:off x="7594111" y="102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101917</xdr:rowOff>
    </xdr:from>
    <xdr:ext cx="534377" cy="259045"/>
    <xdr:sp macro="" textlink="">
      <xdr:nvSpPr>
        <xdr:cNvPr id="357" name="テキスト ボックス 356"/>
        <xdr:cNvSpPr txBox="1"/>
      </xdr:nvSpPr>
      <xdr:spPr>
        <a:xfrm>
          <a:off x="6705111" y="102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167875</xdr:rowOff>
    </xdr:from>
    <xdr:to>
      <xdr:col>15</xdr:col>
      <xdr:colOff>231775</xdr:colOff>
      <xdr:row>59</xdr:row>
      <xdr:rowOff>98025</xdr:rowOff>
    </xdr:to>
    <xdr:sp macro="" textlink="">
      <xdr:nvSpPr>
        <xdr:cNvPr id="363" name="円/楕円 362"/>
        <xdr:cNvSpPr/>
      </xdr:nvSpPr>
      <xdr:spPr>
        <a:xfrm>
          <a:off x="10426700" y="101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145439</xdr:rowOff>
    </xdr:from>
    <xdr:ext cx="534377" cy="259045"/>
    <xdr:sp macro="" textlink="">
      <xdr:nvSpPr>
        <xdr:cNvPr id="364" name="農林水産業費該当値テキスト"/>
        <xdr:cNvSpPr txBox="1"/>
      </xdr:nvSpPr>
      <xdr:spPr>
        <a:xfrm>
          <a:off x="10528300" y="100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47,451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167046</xdr:rowOff>
    </xdr:from>
    <xdr:to>
      <xdr:col>14</xdr:col>
      <xdr:colOff>79375</xdr:colOff>
      <xdr:row>59</xdr:row>
      <xdr:rowOff>97196</xdr:rowOff>
    </xdr:to>
    <xdr:sp macro="" textlink="">
      <xdr:nvSpPr>
        <xdr:cNvPr id="365" name="円/楕円 364"/>
        <xdr:cNvSpPr/>
      </xdr:nvSpPr>
      <xdr:spPr>
        <a:xfrm>
          <a:off x="9588500" y="101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113723</xdr:rowOff>
    </xdr:from>
    <xdr:ext cx="534377" cy="259045"/>
    <xdr:sp macro="" textlink="">
      <xdr:nvSpPr>
        <xdr:cNvPr id="366" name="テキスト ボックス 365"/>
        <xdr:cNvSpPr txBox="1"/>
      </xdr:nvSpPr>
      <xdr:spPr>
        <a:xfrm>
          <a:off x="9372111" y="988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168433</xdr:rowOff>
    </xdr:from>
    <xdr:to>
      <xdr:col>12</xdr:col>
      <xdr:colOff>561975</xdr:colOff>
      <xdr:row>59</xdr:row>
      <xdr:rowOff>98583</xdr:rowOff>
    </xdr:to>
    <xdr:sp macro="" textlink="">
      <xdr:nvSpPr>
        <xdr:cNvPr id="367" name="円/楕円 366"/>
        <xdr:cNvSpPr/>
      </xdr:nvSpPr>
      <xdr:spPr>
        <a:xfrm>
          <a:off x="8699500" y="101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115110</xdr:rowOff>
    </xdr:from>
    <xdr:ext cx="534377" cy="259045"/>
    <xdr:sp macro="" textlink="">
      <xdr:nvSpPr>
        <xdr:cNvPr id="368" name="テキスト ボックス 367"/>
        <xdr:cNvSpPr txBox="1"/>
      </xdr:nvSpPr>
      <xdr:spPr>
        <a:xfrm>
          <a:off x="8483111" y="988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171084</xdr:rowOff>
    </xdr:from>
    <xdr:to>
      <xdr:col>11</xdr:col>
      <xdr:colOff>358775</xdr:colOff>
      <xdr:row>59</xdr:row>
      <xdr:rowOff>101234</xdr:rowOff>
    </xdr:to>
    <xdr:sp macro="" textlink="">
      <xdr:nvSpPr>
        <xdr:cNvPr id="369" name="円/楕円 368"/>
        <xdr:cNvSpPr/>
      </xdr:nvSpPr>
      <xdr:spPr>
        <a:xfrm>
          <a:off x="7810500" y="101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117761</xdr:rowOff>
    </xdr:from>
    <xdr:ext cx="534377" cy="259045"/>
    <xdr:sp macro="" textlink="">
      <xdr:nvSpPr>
        <xdr:cNvPr id="370" name="テキスト ボックス 369"/>
        <xdr:cNvSpPr txBox="1"/>
      </xdr:nvSpPr>
      <xdr:spPr>
        <a:xfrm>
          <a:off x="7594111" y="98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158100</xdr:rowOff>
    </xdr:from>
    <xdr:to>
      <xdr:col>10</xdr:col>
      <xdr:colOff>155575</xdr:colOff>
      <xdr:row>59</xdr:row>
      <xdr:rowOff>88250</xdr:rowOff>
    </xdr:to>
    <xdr:sp macro="" textlink="">
      <xdr:nvSpPr>
        <xdr:cNvPr id="371" name="円/楕円 370"/>
        <xdr:cNvSpPr/>
      </xdr:nvSpPr>
      <xdr:spPr>
        <a:xfrm>
          <a:off x="6921500" y="101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104777</xdr:rowOff>
    </xdr:from>
    <xdr:ext cx="534377" cy="259045"/>
    <xdr:sp macro="" textlink="">
      <xdr:nvSpPr>
        <xdr:cNvPr id="372" name="テキスト ボックス 371"/>
        <xdr:cNvSpPr txBox="1"/>
      </xdr:nvSpPr>
      <xdr:spPr>
        <a:xfrm>
          <a:off x="6705111" y="987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163731</xdr:rowOff>
    </xdr:from>
    <xdr:to>
      <xdr:col>15</xdr:col>
      <xdr:colOff>180975</xdr:colOff>
      <xdr:row>77</xdr:row>
      <xdr:rowOff>167278</xdr:rowOff>
    </xdr:to>
    <xdr:cxnSp macro="">
      <xdr:nvCxnSpPr>
        <xdr:cNvPr id="399" name="直線コネクタ 398"/>
        <xdr:cNvCxnSpPr/>
      </xdr:nvCxnSpPr>
      <xdr:spPr>
        <a:xfrm>
          <a:off x="9639300" y="13365381"/>
          <a:ext cx="8382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163731</xdr:rowOff>
    </xdr:from>
    <xdr:to>
      <xdr:col>14</xdr:col>
      <xdr:colOff>28575</xdr:colOff>
      <xdr:row>78</xdr:row>
      <xdr:rowOff>21961</xdr:rowOff>
    </xdr:to>
    <xdr:cxnSp macro="">
      <xdr:nvCxnSpPr>
        <xdr:cNvPr id="402" name="直線コネクタ 401"/>
        <xdr:cNvCxnSpPr/>
      </xdr:nvCxnSpPr>
      <xdr:spPr>
        <a:xfrm flipV="1">
          <a:off x="8750300" y="13365381"/>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16218</xdr:rowOff>
    </xdr:from>
    <xdr:ext cx="534377" cy="259045"/>
    <xdr:sp macro="" textlink="">
      <xdr:nvSpPr>
        <xdr:cNvPr id="404" name="テキスト ボックス 403"/>
        <xdr:cNvSpPr txBox="1"/>
      </xdr:nvSpPr>
      <xdr:spPr>
        <a:xfrm>
          <a:off x="9372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21961</xdr:rowOff>
    </xdr:from>
    <xdr:to>
      <xdr:col>12</xdr:col>
      <xdr:colOff>511175</xdr:colOff>
      <xdr:row>78</xdr:row>
      <xdr:rowOff>23744</xdr:rowOff>
    </xdr:to>
    <xdr:cxnSp macro="">
      <xdr:nvCxnSpPr>
        <xdr:cNvPr id="405" name="直線コネクタ 404"/>
        <xdr:cNvCxnSpPr/>
      </xdr:nvCxnSpPr>
      <xdr:spPr>
        <a:xfrm flipV="1">
          <a:off x="7861300" y="13395061"/>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44959</xdr:rowOff>
    </xdr:from>
    <xdr:ext cx="534377" cy="259045"/>
    <xdr:sp macro="" textlink="">
      <xdr:nvSpPr>
        <xdr:cNvPr id="407" name="テキスト ボックス 406"/>
        <xdr:cNvSpPr txBox="1"/>
      </xdr:nvSpPr>
      <xdr:spPr>
        <a:xfrm>
          <a:off x="8483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23744</xdr:rowOff>
    </xdr:from>
    <xdr:to>
      <xdr:col>11</xdr:col>
      <xdr:colOff>307975</xdr:colOff>
      <xdr:row>78</xdr:row>
      <xdr:rowOff>38869</xdr:rowOff>
    </xdr:to>
    <xdr:cxnSp macro="">
      <xdr:nvCxnSpPr>
        <xdr:cNvPr id="408" name="直線コネクタ 407"/>
        <xdr:cNvCxnSpPr/>
      </xdr:nvCxnSpPr>
      <xdr:spPr>
        <a:xfrm flipV="1">
          <a:off x="6972300" y="13396844"/>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47519</xdr:rowOff>
    </xdr:from>
    <xdr:ext cx="534377" cy="259045"/>
    <xdr:sp macro="" textlink="">
      <xdr:nvSpPr>
        <xdr:cNvPr id="410" name="テキスト ボックス 409"/>
        <xdr:cNvSpPr txBox="1"/>
      </xdr:nvSpPr>
      <xdr:spPr>
        <a:xfrm>
          <a:off x="7594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66932</xdr:rowOff>
    </xdr:from>
    <xdr:ext cx="534377" cy="259045"/>
    <xdr:sp macro="" textlink="">
      <xdr:nvSpPr>
        <xdr:cNvPr id="412" name="テキスト ボックス 411"/>
        <xdr:cNvSpPr txBox="1"/>
      </xdr:nvSpPr>
      <xdr:spPr>
        <a:xfrm>
          <a:off x="6705111" y="130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116478</xdr:rowOff>
    </xdr:from>
    <xdr:to>
      <xdr:col>15</xdr:col>
      <xdr:colOff>231775</xdr:colOff>
      <xdr:row>78</xdr:row>
      <xdr:rowOff>46628</xdr:rowOff>
    </xdr:to>
    <xdr:sp macro="" textlink="">
      <xdr:nvSpPr>
        <xdr:cNvPr id="418" name="円/楕円 417"/>
        <xdr:cNvSpPr/>
      </xdr:nvSpPr>
      <xdr:spPr>
        <a:xfrm>
          <a:off x="10426700" y="133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94905</xdr:rowOff>
    </xdr:from>
    <xdr:ext cx="534377" cy="259045"/>
    <xdr:sp macro="" textlink="">
      <xdr:nvSpPr>
        <xdr:cNvPr id="419" name="商工費該当値テキスト"/>
        <xdr:cNvSpPr txBox="1"/>
      </xdr:nvSpPr>
      <xdr:spPr>
        <a:xfrm>
          <a:off x="10528300" y="132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112931</xdr:rowOff>
    </xdr:from>
    <xdr:to>
      <xdr:col>14</xdr:col>
      <xdr:colOff>79375</xdr:colOff>
      <xdr:row>78</xdr:row>
      <xdr:rowOff>43081</xdr:rowOff>
    </xdr:to>
    <xdr:sp macro="" textlink="">
      <xdr:nvSpPr>
        <xdr:cNvPr id="420" name="円/楕円 419"/>
        <xdr:cNvSpPr/>
      </xdr:nvSpPr>
      <xdr:spPr>
        <a:xfrm>
          <a:off x="9588500" y="133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34208</xdr:rowOff>
    </xdr:from>
    <xdr:ext cx="534377" cy="259045"/>
    <xdr:sp macro="" textlink="">
      <xdr:nvSpPr>
        <xdr:cNvPr id="421" name="テキスト ボックス 420"/>
        <xdr:cNvSpPr txBox="1"/>
      </xdr:nvSpPr>
      <xdr:spPr>
        <a:xfrm>
          <a:off x="9372111" y="134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142611</xdr:rowOff>
    </xdr:from>
    <xdr:to>
      <xdr:col>12</xdr:col>
      <xdr:colOff>561975</xdr:colOff>
      <xdr:row>78</xdr:row>
      <xdr:rowOff>72761</xdr:rowOff>
    </xdr:to>
    <xdr:sp macro="" textlink="">
      <xdr:nvSpPr>
        <xdr:cNvPr id="422" name="円/楕円 421"/>
        <xdr:cNvSpPr/>
      </xdr:nvSpPr>
      <xdr:spPr>
        <a:xfrm>
          <a:off x="8699500" y="133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63888</xdr:rowOff>
    </xdr:from>
    <xdr:ext cx="534377" cy="259045"/>
    <xdr:sp macro="" textlink="">
      <xdr:nvSpPr>
        <xdr:cNvPr id="423" name="テキスト ボックス 422"/>
        <xdr:cNvSpPr txBox="1"/>
      </xdr:nvSpPr>
      <xdr:spPr>
        <a:xfrm>
          <a:off x="8483111" y="134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144394</xdr:rowOff>
    </xdr:from>
    <xdr:to>
      <xdr:col>11</xdr:col>
      <xdr:colOff>358775</xdr:colOff>
      <xdr:row>78</xdr:row>
      <xdr:rowOff>74544</xdr:rowOff>
    </xdr:to>
    <xdr:sp macro="" textlink="">
      <xdr:nvSpPr>
        <xdr:cNvPr id="424" name="円/楕円 423"/>
        <xdr:cNvSpPr/>
      </xdr:nvSpPr>
      <xdr:spPr>
        <a:xfrm>
          <a:off x="7810500" y="133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65671</xdr:rowOff>
    </xdr:from>
    <xdr:ext cx="534377" cy="259045"/>
    <xdr:sp macro="" textlink="">
      <xdr:nvSpPr>
        <xdr:cNvPr id="425" name="テキスト ボックス 424"/>
        <xdr:cNvSpPr txBox="1"/>
      </xdr:nvSpPr>
      <xdr:spPr>
        <a:xfrm>
          <a:off x="7594111" y="1343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159519</xdr:rowOff>
    </xdr:from>
    <xdr:to>
      <xdr:col>10</xdr:col>
      <xdr:colOff>155575</xdr:colOff>
      <xdr:row>78</xdr:row>
      <xdr:rowOff>89669</xdr:rowOff>
    </xdr:to>
    <xdr:sp macro="" textlink="">
      <xdr:nvSpPr>
        <xdr:cNvPr id="426" name="円/楕円 425"/>
        <xdr:cNvSpPr/>
      </xdr:nvSpPr>
      <xdr:spPr>
        <a:xfrm>
          <a:off x="6921500" y="133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80796</xdr:rowOff>
    </xdr:from>
    <xdr:ext cx="534377" cy="259045"/>
    <xdr:sp macro="" textlink="">
      <xdr:nvSpPr>
        <xdr:cNvPr id="427" name="テキスト ボックス 426"/>
        <xdr:cNvSpPr txBox="1"/>
      </xdr:nvSpPr>
      <xdr:spPr>
        <a:xfrm>
          <a:off x="6705111" y="1345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108604</xdr:rowOff>
    </xdr:from>
    <xdr:to>
      <xdr:col>15</xdr:col>
      <xdr:colOff>180975</xdr:colOff>
      <xdr:row>98</xdr:row>
      <xdr:rowOff>112041</xdr:rowOff>
    </xdr:to>
    <xdr:cxnSp macro="">
      <xdr:nvCxnSpPr>
        <xdr:cNvPr id="454" name="直線コネクタ 453"/>
        <xdr:cNvCxnSpPr/>
      </xdr:nvCxnSpPr>
      <xdr:spPr>
        <a:xfrm flipV="1">
          <a:off x="9639300" y="16910704"/>
          <a:ext cx="8382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106277</xdr:rowOff>
    </xdr:from>
    <xdr:to>
      <xdr:col>14</xdr:col>
      <xdr:colOff>28575</xdr:colOff>
      <xdr:row>98</xdr:row>
      <xdr:rowOff>112041</xdr:rowOff>
    </xdr:to>
    <xdr:cxnSp macro="">
      <xdr:nvCxnSpPr>
        <xdr:cNvPr id="457" name="直線コネクタ 456"/>
        <xdr:cNvCxnSpPr/>
      </xdr:nvCxnSpPr>
      <xdr:spPr>
        <a:xfrm>
          <a:off x="8750300" y="16908377"/>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1436</xdr:rowOff>
    </xdr:from>
    <xdr:ext cx="534377" cy="259045"/>
    <xdr:sp macro="" textlink="">
      <xdr:nvSpPr>
        <xdr:cNvPr id="459" name="テキスト ボックス 458"/>
        <xdr:cNvSpPr txBox="1"/>
      </xdr:nvSpPr>
      <xdr:spPr>
        <a:xfrm>
          <a:off x="9372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106277</xdr:rowOff>
    </xdr:from>
    <xdr:to>
      <xdr:col>12</xdr:col>
      <xdr:colOff>511175</xdr:colOff>
      <xdr:row>98</xdr:row>
      <xdr:rowOff>110737</xdr:rowOff>
    </xdr:to>
    <xdr:cxnSp macro="">
      <xdr:nvCxnSpPr>
        <xdr:cNvPr id="460" name="直線コネクタ 459"/>
        <xdr:cNvCxnSpPr/>
      </xdr:nvCxnSpPr>
      <xdr:spPr>
        <a:xfrm flipV="1">
          <a:off x="7861300" y="16908377"/>
          <a:ext cx="8890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1016</xdr:rowOff>
    </xdr:from>
    <xdr:ext cx="534377" cy="259045"/>
    <xdr:sp macro="" textlink="">
      <xdr:nvSpPr>
        <xdr:cNvPr id="462" name="テキスト ボックス 461"/>
        <xdr:cNvSpPr txBox="1"/>
      </xdr:nvSpPr>
      <xdr:spPr>
        <a:xfrm>
          <a:off x="8483111" y="16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103981</xdr:rowOff>
    </xdr:from>
    <xdr:to>
      <xdr:col>11</xdr:col>
      <xdr:colOff>307975</xdr:colOff>
      <xdr:row>98</xdr:row>
      <xdr:rowOff>110737</xdr:rowOff>
    </xdr:to>
    <xdr:cxnSp macro="">
      <xdr:nvCxnSpPr>
        <xdr:cNvPr id="463" name="直線コネクタ 462"/>
        <xdr:cNvCxnSpPr/>
      </xdr:nvCxnSpPr>
      <xdr:spPr>
        <a:xfrm>
          <a:off x="6972300" y="16906081"/>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6300</xdr:rowOff>
    </xdr:from>
    <xdr:ext cx="534377" cy="259045"/>
    <xdr:sp macro="" textlink="">
      <xdr:nvSpPr>
        <xdr:cNvPr id="465" name="テキスト ボックス 464"/>
        <xdr:cNvSpPr txBox="1"/>
      </xdr:nvSpPr>
      <xdr:spPr>
        <a:xfrm>
          <a:off x="7594111" y="166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152956</xdr:rowOff>
    </xdr:from>
    <xdr:ext cx="534377" cy="259045"/>
    <xdr:sp macro="" textlink="">
      <xdr:nvSpPr>
        <xdr:cNvPr id="467" name="テキスト ボックス 466"/>
        <xdr:cNvSpPr txBox="1"/>
      </xdr:nvSpPr>
      <xdr:spPr>
        <a:xfrm>
          <a:off x="6705111" y="169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57804</xdr:rowOff>
    </xdr:from>
    <xdr:to>
      <xdr:col>15</xdr:col>
      <xdr:colOff>231775</xdr:colOff>
      <xdr:row>98</xdr:row>
      <xdr:rowOff>159404</xdr:rowOff>
    </xdr:to>
    <xdr:sp macro="" textlink="">
      <xdr:nvSpPr>
        <xdr:cNvPr id="473" name="円/楕円 472"/>
        <xdr:cNvSpPr/>
      </xdr:nvSpPr>
      <xdr:spPr>
        <a:xfrm>
          <a:off x="10426700" y="1685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61241</xdr:rowOff>
    </xdr:from>
    <xdr:to>
      <xdr:col>14</xdr:col>
      <xdr:colOff>79375</xdr:colOff>
      <xdr:row>98</xdr:row>
      <xdr:rowOff>162841</xdr:rowOff>
    </xdr:to>
    <xdr:sp macro="" textlink="">
      <xdr:nvSpPr>
        <xdr:cNvPr id="475" name="円/楕円 474"/>
        <xdr:cNvSpPr/>
      </xdr:nvSpPr>
      <xdr:spPr>
        <a:xfrm>
          <a:off x="9588500" y="168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153968</xdr:rowOff>
    </xdr:from>
    <xdr:ext cx="534377" cy="259045"/>
    <xdr:sp macro="" textlink="">
      <xdr:nvSpPr>
        <xdr:cNvPr id="476" name="テキスト ボックス 475"/>
        <xdr:cNvSpPr txBox="1"/>
      </xdr:nvSpPr>
      <xdr:spPr>
        <a:xfrm>
          <a:off x="9372111" y="169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55477</xdr:rowOff>
    </xdr:from>
    <xdr:to>
      <xdr:col>12</xdr:col>
      <xdr:colOff>561975</xdr:colOff>
      <xdr:row>98</xdr:row>
      <xdr:rowOff>157077</xdr:rowOff>
    </xdr:to>
    <xdr:sp macro="" textlink="">
      <xdr:nvSpPr>
        <xdr:cNvPr id="477" name="円/楕円 476"/>
        <xdr:cNvSpPr/>
      </xdr:nvSpPr>
      <xdr:spPr>
        <a:xfrm>
          <a:off x="8699500" y="1685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148204</xdr:rowOff>
    </xdr:from>
    <xdr:ext cx="534377" cy="259045"/>
    <xdr:sp macro="" textlink="">
      <xdr:nvSpPr>
        <xdr:cNvPr id="478" name="テキスト ボックス 477"/>
        <xdr:cNvSpPr txBox="1"/>
      </xdr:nvSpPr>
      <xdr:spPr>
        <a:xfrm>
          <a:off x="8483111" y="1695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59937</xdr:rowOff>
    </xdr:from>
    <xdr:to>
      <xdr:col>11</xdr:col>
      <xdr:colOff>358775</xdr:colOff>
      <xdr:row>98</xdr:row>
      <xdr:rowOff>161537</xdr:rowOff>
    </xdr:to>
    <xdr:sp macro="" textlink="">
      <xdr:nvSpPr>
        <xdr:cNvPr id="479" name="円/楕円 478"/>
        <xdr:cNvSpPr/>
      </xdr:nvSpPr>
      <xdr:spPr>
        <a:xfrm>
          <a:off x="7810500" y="1686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152664</xdr:rowOff>
    </xdr:from>
    <xdr:ext cx="534377" cy="259045"/>
    <xdr:sp macro="" textlink="">
      <xdr:nvSpPr>
        <xdr:cNvPr id="480" name="テキスト ボックス 479"/>
        <xdr:cNvSpPr txBox="1"/>
      </xdr:nvSpPr>
      <xdr:spPr>
        <a:xfrm>
          <a:off x="7594111" y="1695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53181</xdr:rowOff>
    </xdr:from>
    <xdr:to>
      <xdr:col>10</xdr:col>
      <xdr:colOff>155575</xdr:colOff>
      <xdr:row>98</xdr:row>
      <xdr:rowOff>154781</xdr:rowOff>
    </xdr:to>
    <xdr:sp macro="" textlink="">
      <xdr:nvSpPr>
        <xdr:cNvPr id="481" name="円/楕円 480"/>
        <xdr:cNvSpPr/>
      </xdr:nvSpPr>
      <xdr:spPr>
        <a:xfrm>
          <a:off x="6921500" y="168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171308</xdr:rowOff>
    </xdr:from>
    <xdr:ext cx="534377" cy="259045"/>
    <xdr:sp macro="" textlink="">
      <xdr:nvSpPr>
        <xdr:cNvPr id="482" name="テキスト ボックス 481"/>
        <xdr:cNvSpPr txBox="1"/>
      </xdr:nvSpPr>
      <xdr:spPr>
        <a:xfrm>
          <a:off x="6705111" y="1663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125216</xdr:rowOff>
    </xdr:from>
    <xdr:to>
      <xdr:col>23</xdr:col>
      <xdr:colOff>517525</xdr:colOff>
      <xdr:row>35</xdr:row>
      <xdr:rowOff>170855</xdr:rowOff>
    </xdr:to>
    <xdr:cxnSp macro="">
      <xdr:nvCxnSpPr>
        <xdr:cNvPr id="513" name="直線コネクタ 512"/>
        <xdr:cNvCxnSpPr/>
      </xdr:nvCxnSpPr>
      <xdr:spPr>
        <a:xfrm>
          <a:off x="15481300" y="6125966"/>
          <a:ext cx="838200" cy="4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38251</xdr:rowOff>
    </xdr:from>
    <xdr:to>
      <xdr:col>22</xdr:col>
      <xdr:colOff>365125</xdr:colOff>
      <xdr:row>35</xdr:row>
      <xdr:rowOff>125216</xdr:rowOff>
    </xdr:to>
    <xdr:cxnSp macro="">
      <xdr:nvCxnSpPr>
        <xdr:cNvPr id="516" name="直線コネクタ 515"/>
        <xdr:cNvCxnSpPr/>
      </xdr:nvCxnSpPr>
      <xdr:spPr>
        <a:xfrm>
          <a:off x="14592300" y="6039001"/>
          <a:ext cx="889000" cy="8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104377</xdr:rowOff>
    </xdr:from>
    <xdr:ext cx="534377" cy="259045"/>
    <xdr:sp macro="" textlink="">
      <xdr:nvSpPr>
        <xdr:cNvPr id="518" name="テキスト ボックス 517"/>
        <xdr:cNvSpPr txBox="1"/>
      </xdr:nvSpPr>
      <xdr:spPr>
        <a:xfrm>
          <a:off x="15214111" y="627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32389</xdr:rowOff>
    </xdr:from>
    <xdr:to>
      <xdr:col>21</xdr:col>
      <xdr:colOff>161925</xdr:colOff>
      <xdr:row>35</xdr:row>
      <xdr:rowOff>38251</xdr:rowOff>
    </xdr:to>
    <xdr:cxnSp macro="">
      <xdr:nvCxnSpPr>
        <xdr:cNvPr id="519" name="直線コネクタ 518"/>
        <xdr:cNvCxnSpPr/>
      </xdr:nvCxnSpPr>
      <xdr:spPr>
        <a:xfrm>
          <a:off x="13703300" y="5861689"/>
          <a:ext cx="889000" cy="17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117815</xdr:rowOff>
    </xdr:from>
    <xdr:ext cx="534377" cy="259045"/>
    <xdr:sp macro="" textlink="">
      <xdr:nvSpPr>
        <xdr:cNvPr id="521" name="テキスト ボックス 520"/>
        <xdr:cNvSpPr txBox="1"/>
      </xdr:nvSpPr>
      <xdr:spPr>
        <a:xfrm>
          <a:off x="14325111" y="62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32389</xdr:rowOff>
    </xdr:from>
    <xdr:to>
      <xdr:col>19</xdr:col>
      <xdr:colOff>644525</xdr:colOff>
      <xdr:row>34</xdr:row>
      <xdr:rowOff>73455</xdr:rowOff>
    </xdr:to>
    <xdr:cxnSp macro="">
      <xdr:nvCxnSpPr>
        <xdr:cNvPr id="522" name="直線コネクタ 521"/>
        <xdr:cNvCxnSpPr/>
      </xdr:nvCxnSpPr>
      <xdr:spPr>
        <a:xfrm flipV="1">
          <a:off x="12814300" y="5861689"/>
          <a:ext cx="889000" cy="4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154228</xdr:rowOff>
    </xdr:from>
    <xdr:ext cx="534377" cy="259045"/>
    <xdr:sp macro="" textlink="">
      <xdr:nvSpPr>
        <xdr:cNvPr id="524" name="テキスト ボックス 523"/>
        <xdr:cNvSpPr txBox="1"/>
      </xdr:nvSpPr>
      <xdr:spPr>
        <a:xfrm>
          <a:off x="13436111" y="632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35094</xdr:rowOff>
    </xdr:from>
    <xdr:ext cx="534377" cy="259045"/>
    <xdr:sp macro="" textlink="">
      <xdr:nvSpPr>
        <xdr:cNvPr id="526" name="テキスト ボックス 525"/>
        <xdr:cNvSpPr txBox="1"/>
      </xdr:nvSpPr>
      <xdr:spPr>
        <a:xfrm>
          <a:off x="12547111" y="63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120055</xdr:rowOff>
    </xdr:from>
    <xdr:to>
      <xdr:col>23</xdr:col>
      <xdr:colOff>568325</xdr:colOff>
      <xdr:row>36</xdr:row>
      <xdr:rowOff>50205</xdr:rowOff>
    </xdr:to>
    <xdr:sp macro="" textlink="">
      <xdr:nvSpPr>
        <xdr:cNvPr id="532" name="円/楕円 531"/>
        <xdr:cNvSpPr/>
      </xdr:nvSpPr>
      <xdr:spPr>
        <a:xfrm>
          <a:off x="16268700" y="612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142932</xdr:rowOff>
    </xdr:from>
    <xdr:ext cx="534377" cy="259045"/>
    <xdr:sp macro="" textlink="">
      <xdr:nvSpPr>
        <xdr:cNvPr id="533" name="消防費該当値テキスト"/>
        <xdr:cNvSpPr txBox="1"/>
      </xdr:nvSpPr>
      <xdr:spPr>
        <a:xfrm>
          <a:off x="16370300" y="597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37,592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74416</xdr:rowOff>
    </xdr:from>
    <xdr:to>
      <xdr:col>22</xdr:col>
      <xdr:colOff>415925</xdr:colOff>
      <xdr:row>36</xdr:row>
      <xdr:rowOff>4566</xdr:rowOff>
    </xdr:to>
    <xdr:sp macro="" textlink="">
      <xdr:nvSpPr>
        <xdr:cNvPr id="534" name="円/楕円 533"/>
        <xdr:cNvSpPr/>
      </xdr:nvSpPr>
      <xdr:spPr>
        <a:xfrm>
          <a:off x="15430500" y="607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21093</xdr:rowOff>
    </xdr:from>
    <xdr:ext cx="534377" cy="259045"/>
    <xdr:sp macro="" textlink="">
      <xdr:nvSpPr>
        <xdr:cNvPr id="535" name="テキスト ボックス 534"/>
        <xdr:cNvSpPr txBox="1"/>
      </xdr:nvSpPr>
      <xdr:spPr>
        <a:xfrm>
          <a:off x="15214111" y="585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158901</xdr:rowOff>
    </xdr:from>
    <xdr:to>
      <xdr:col>21</xdr:col>
      <xdr:colOff>212725</xdr:colOff>
      <xdr:row>35</xdr:row>
      <xdr:rowOff>89051</xdr:rowOff>
    </xdr:to>
    <xdr:sp macro="" textlink="">
      <xdr:nvSpPr>
        <xdr:cNvPr id="536" name="円/楕円 535"/>
        <xdr:cNvSpPr/>
      </xdr:nvSpPr>
      <xdr:spPr>
        <a:xfrm>
          <a:off x="14541500" y="59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105578</xdr:rowOff>
    </xdr:from>
    <xdr:ext cx="534377" cy="259045"/>
    <xdr:sp macro="" textlink="">
      <xdr:nvSpPr>
        <xdr:cNvPr id="537" name="テキスト ボックス 536"/>
        <xdr:cNvSpPr txBox="1"/>
      </xdr:nvSpPr>
      <xdr:spPr>
        <a:xfrm>
          <a:off x="14325111" y="57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45,713</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153039</xdr:rowOff>
    </xdr:from>
    <xdr:to>
      <xdr:col>20</xdr:col>
      <xdr:colOff>9525</xdr:colOff>
      <xdr:row>34</xdr:row>
      <xdr:rowOff>83189</xdr:rowOff>
    </xdr:to>
    <xdr:sp macro="" textlink="">
      <xdr:nvSpPr>
        <xdr:cNvPr id="538" name="円/楕円 537"/>
        <xdr:cNvSpPr/>
      </xdr:nvSpPr>
      <xdr:spPr>
        <a:xfrm>
          <a:off x="13652500" y="58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99716</xdr:rowOff>
    </xdr:from>
    <xdr:ext cx="534377" cy="259045"/>
    <xdr:sp macro="" textlink="">
      <xdr:nvSpPr>
        <xdr:cNvPr id="539" name="テキスト ボックス 538"/>
        <xdr:cNvSpPr txBox="1"/>
      </xdr:nvSpPr>
      <xdr:spPr>
        <a:xfrm>
          <a:off x="13436111" y="55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56,572</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22655</xdr:rowOff>
    </xdr:from>
    <xdr:to>
      <xdr:col>18</xdr:col>
      <xdr:colOff>492125</xdr:colOff>
      <xdr:row>34</xdr:row>
      <xdr:rowOff>124255</xdr:rowOff>
    </xdr:to>
    <xdr:sp macro="" textlink="">
      <xdr:nvSpPr>
        <xdr:cNvPr id="540" name="円/楕円 539"/>
        <xdr:cNvSpPr/>
      </xdr:nvSpPr>
      <xdr:spPr>
        <a:xfrm>
          <a:off x="12763500" y="58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140782</xdr:rowOff>
    </xdr:from>
    <xdr:ext cx="534377" cy="259045"/>
    <xdr:sp macro="" textlink="">
      <xdr:nvSpPr>
        <xdr:cNvPr id="541" name="テキスト ボックス 540"/>
        <xdr:cNvSpPr txBox="1"/>
      </xdr:nvSpPr>
      <xdr:spPr>
        <a:xfrm>
          <a:off x="12547111" y="56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107069</xdr:rowOff>
    </xdr:from>
    <xdr:to>
      <xdr:col>23</xdr:col>
      <xdr:colOff>517525</xdr:colOff>
      <xdr:row>57</xdr:row>
      <xdr:rowOff>111165</xdr:rowOff>
    </xdr:to>
    <xdr:cxnSp macro="">
      <xdr:nvCxnSpPr>
        <xdr:cNvPr id="572" name="直線コネクタ 571"/>
        <xdr:cNvCxnSpPr/>
      </xdr:nvCxnSpPr>
      <xdr:spPr>
        <a:xfrm flipV="1">
          <a:off x="15481300" y="9708269"/>
          <a:ext cx="838200" cy="17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111165</xdr:rowOff>
    </xdr:from>
    <xdr:to>
      <xdr:col>22</xdr:col>
      <xdr:colOff>365125</xdr:colOff>
      <xdr:row>57</xdr:row>
      <xdr:rowOff>128681</xdr:rowOff>
    </xdr:to>
    <xdr:cxnSp macro="">
      <xdr:nvCxnSpPr>
        <xdr:cNvPr id="575" name="直線コネクタ 574"/>
        <xdr:cNvCxnSpPr/>
      </xdr:nvCxnSpPr>
      <xdr:spPr>
        <a:xfrm flipV="1">
          <a:off x="14592300" y="9883815"/>
          <a:ext cx="889000" cy="1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29423</xdr:rowOff>
    </xdr:from>
    <xdr:to>
      <xdr:col>21</xdr:col>
      <xdr:colOff>161925</xdr:colOff>
      <xdr:row>57</xdr:row>
      <xdr:rowOff>128681</xdr:rowOff>
    </xdr:to>
    <xdr:cxnSp macro="">
      <xdr:nvCxnSpPr>
        <xdr:cNvPr id="578" name="直線コネクタ 577"/>
        <xdr:cNvCxnSpPr/>
      </xdr:nvCxnSpPr>
      <xdr:spPr>
        <a:xfrm>
          <a:off x="13703300" y="9802073"/>
          <a:ext cx="889000" cy="9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29423</xdr:rowOff>
    </xdr:from>
    <xdr:to>
      <xdr:col>19</xdr:col>
      <xdr:colOff>644525</xdr:colOff>
      <xdr:row>57</xdr:row>
      <xdr:rowOff>73668</xdr:rowOff>
    </xdr:to>
    <xdr:cxnSp macro="">
      <xdr:nvCxnSpPr>
        <xdr:cNvPr id="581" name="直線コネクタ 580"/>
        <xdr:cNvCxnSpPr/>
      </xdr:nvCxnSpPr>
      <xdr:spPr>
        <a:xfrm flipV="1">
          <a:off x="12814300" y="9802073"/>
          <a:ext cx="889000" cy="4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64975</xdr:rowOff>
    </xdr:from>
    <xdr:ext cx="534377" cy="259045"/>
    <xdr:sp macro="" textlink="">
      <xdr:nvSpPr>
        <xdr:cNvPr id="583" name="テキスト ボックス 582"/>
        <xdr:cNvSpPr txBox="1"/>
      </xdr:nvSpPr>
      <xdr:spPr>
        <a:xfrm>
          <a:off x="13436111" y="94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70651</xdr:rowOff>
    </xdr:from>
    <xdr:ext cx="534377" cy="259045"/>
    <xdr:sp macro="" textlink="">
      <xdr:nvSpPr>
        <xdr:cNvPr id="585" name="テキスト ボックス 584"/>
        <xdr:cNvSpPr txBox="1"/>
      </xdr:nvSpPr>
      <xdr:spPr>
        <a:xfrm>
          <a:off x="12547111" y="95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56269</xdr:rowOff>
    </xdr:from>
    <xdr:to>
      <xdr:col>23</xdr:col>
      <xdr:colOff>568325</xdr:colOff>
      <xdr:row>56</xdr:row>
      <xdr:rowOff>157869</xdr:rowOff>
    </xdr:to>
    <xdr:sp macro="" textlink="">
      <xdr:nvSpPr>
        <xdr:cNvPr id="591" name="円/楕円 590"/>
        <xdr:cNvSpPr/>
      </xdr:nvSpPr>
      <xdr:spPr>
        <a:xfrm>
          <a:off x="16268700" y="965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79146</xdr:rowOff>
    </xdr:from>
    <xdr:ext cx="534377" cy="259045"/>
    <xdr:sp macro="" textlink="">
      <xdr:nvSpPr>
        <xdr:cNvPr id="592" name="教育費該当値テキスト"/>
        <xdr:cNvSpPr txBox="1"/>
      </xdr:nvSpPr>
      <xdr:spPr>
        <a:xfrm>
          <a:off x="16370300" y="950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77,496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60365</xdr:rowOff>
    </xdr:from>
    <xdr:to>
      <xdr:col>22</xdr:col>
      <xdr:colOff>415925</xdr:colOff>
      <xdr:row>57</xdr:row>
      <xdr:rowOff>161965</xdr:rowOff>
    </xdr:to>
    <xdr:sp macro="" textlink="">
      <xdr:nvSpPr>
        <xdr:cNvPr id="593" name="円/楕円 592"/>
        <xdr:cNvSpPr/>
      </xdr:nvSpPr>
      <xdr:spPr>
        <a:xfrm>
          <a:off x="15430500" y="98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153092</xdr:rowOff>
    </xdr:from>
    <xdr:ext cx="534377" cy="259045"/>
    <xdr:sp macro="" textlink="">
      <xdr:nvSpPr>
        <xdr:cNvPr id="594" name="テキスト ボックス 593"/>
        <xdr:cNvSpPr txBox="1"/>
      </xdr:nvSpPr>
      <xdr:spPr>
        <a:xfrm>
          <a:off x="15214111" y="99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77881</xdr:rowOff>
    </xdr:from>
    <xdr:to>
      <xdr:col>21</xdr:col>
      <xdr:colOff>212725</xdr:colOff>
      <xdr:row>58</xdr:row>
      <xdr:rowOff>8031</xdr:rowOff>
    </xdr:to>
    <xdr:sp macro="" textlink="">
      <xdr:nvSpPr>
        <xdr:cNvPr id="595" name="円/楕円 594"/>
        <xdr:cNvSpPr/>
      </xdr:nvSpPr>
      <xdr:spPr>
        <a:xfrm>
          <a:off x="14541500" y="98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170608</xdr:rowOff>
    </xdr:from>
    <xdr:ext cx="534377" cy="259045"/>
    <xdr:sp macro="" textlink="">
      <xdr:nvSpPr>
        <xdr:cNvPr id="596" name="テキスト ボックス 595"/>
        <xdr:cNvSpPr txBox="1"/>
      </xdr:nvSpPr>
      <xdr:spPr>
        <a:xfrm>
          <a:off x="14325111" y="99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150073</xdr:rowOff>
    </xdr:from>
    <xdr:to>
      <xdr:col>20</xdr:col>
      <xdr:colOff>9525</xdr:colOff>
      <xdr:row>57</xdr:row>
      <xdr:rowOff>80223</xdr:rowOff>
    </xdr:to>
    <xdr:sp macro="" textlink="">
      <xdr:nvSpPr>
        <xdr:cNvPr id="597" name="円/楕円 596"/>
        <xdr:cNvSpPr/>
      </xdr:nvSpPr>
      <xdr:spPr>
        <a:xfrm>
          <a:off x="13652500" y="975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71350</xdr:rowOff>
    </xdr:from>
    <xdr:ext cx="534377" cy="259045"/>
    <xdr:sp macro="" textlink="">
      <xdr:nvSpPr>
        <xdr:cNvPr id="598" name="テキスト ボックス 597"/>
        <xdr:cNvSpPr txBox="1"/>
      </xdr:nvSpPr>
      <xdr:spPr>
        <a:xfrm>
          <a:off x="13436111" y="98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22868</xdr:rowOff>
    </xdr:from>
    <xdr:to>
      <xdr:col>18</xdr:col>
      <xdr:colOff>492125</xdr:colOff>
      <xdr:row>57</xdr:row>
      <xdr:rowOff>124468</xdr:rowOff>
    </xdr:to>
    <xdr:sp macro="" textlink="">
      <xdr:nvSpPr>
        <xdr:cNvPr id="599" name="円/楕円 598"/>
        <xdr:cNvSpPr/>
      </xdr:nvSpPr>
      <xdr:spPr>
        <a:xfrm>
          <a:off x="12763500" y="97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115595</xdr:rowOff>
    </xdr:from>
    <xdr:ext cx="534377" cy="259045"/>
    <xdr:sp macro="" textlink="">
      <xdr:nvSpPr>
        <xdr:cNvPr id="600" name="テキスト ボックス 599"/>
        <xdr:cNvSpPr txBox="1"/>
      </xdr:nvSpPr>
      <xdr:spPr>
        <a:xfrm>
          <a:off x="12547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25211</xdr:rowOff>
    </xdr:from>
    <xdr:to>
      <xdr:col>23</xdr:col>
      <xdr:colOff>517525</xdr:colOff>
      <xdr:row>78</xdr:row>
      <xdr:rowOff>25400</xdr:rowOff>
    </xdr:to>
    <xdr:cxnSp macro="">
      <xdr:nvCxnSpPr>
        <xdr:cNvPr id="625" name="直線コネクタ 624"/>
        <xdr:cNvCxnSpPr/>
      </xdr:nvCxnSpPr>
      <xdr:spPr>
        <a:xfrm>
          <a:off x="15481300" y="13398311"/>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25211</xdr:rowOff>
    </xdr:from>
    <xdr:to>
      <xdr:col>22</xdr:col>
      <xdr:colOff>365125</xdr:colOff>
      <xdr:row>78</xdr:row>
      <xdr:rowOff>25268</xdr:rowOff>
    </xdr:to>
    <xdr:cxnSp macro="">
      <xdr:nvCxnSpPr>
        <xdr:cNvPr id="628" name="直線コネクタ 627"/>
        <xdr:cNvCxnSpPr/>
      </xdr:nvCxnSpPr>
      <xdr:spPr>
        <a:xfrm flipV="1">
          <a:off x="14592300" y="1339831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22444</xdr:rowOff>
    </xdr:from>
    <xdr:ext cx="534377" cy="259045"/>
    <xdr:sp macro="" textlink="">
      <xdr:nvSpPr>
        <xdr:cNvPr id="630" name="テキスト ボックス 629"/>
        <xdr:cNvSpPr txBox="1"/>
      </xdr:nvSpPr>
      <xdr:spPr>
        <a:xfrm>
          <a:off x="15214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17263</xdr:rowOff>
    </xdr:from>
    <xdr:to>
      <xdr:col>21</xdr:col>
      <xdr:colOff>161925</xdr:colOff>
      <xdr:row>78</xdr:row>
      <xdr:rowOff>25268</xdr:rowOff>
    </xdr:to>
    <xdr:cxnSp macro="">
      <xdr:nvCxnSpPr>
        <xdr:cNvPr id="631" name="直線コネクタ 630"/>
        <xdr:cNvCxnSpPr/>
      </xdr:nvCxnSpPr>
      <xdr:spPr>
        <a:xfrm>
          <a:off x="13703300" y="13390363"/>
          <a:ext cx="889000" cy="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40212</xdr:rowOff>
    </xdr:from>
    <xdr:ext cx="469744" cy="259045"/>
    <xdr:sp macro="" textlink="">
      <xdr:nvSpPr>
        <xdr:cNvPr id="633" name="テキスト ボックス 632"/>
        <xdr:cNvSpPr txBox="1"/>
      </xdr:nvSpPr>
      <xdr:spPr>
        <a:xfrm>
          <a:off x="14357427" y="130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17263</xdr:rowOff>
    </xdr:from>
    <xdr:to>
      <xdr:col>19</xdr:col>
      <xdr:colOff>644525</xdr:colOff>
      <xdr:row>78</xdr:row>
      <xdr:rowOff>24949</xdr:rowOff>
    </xdr:to>
    <xdr:cxnSp macro="">
      <xdr:nvCxnSpPr>
        <xdr:cNvPr id="634" name="直線コネクタ 633"/>
        <xdr:cNvCxnSpPr/>
      </xdr:nvCxnSpPr>
      <xdr:spPr>
        <a:xfrm flipV="1">
          <a:off x="12814300" y="13390363"/>
          <a:ext cx="8890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39321</xdr:rowOff>
    </xdr:from>
    <xdr:ext cx="469744" cy="259045"/>
    <xdr:sp macro="" textlink="">
      <xdr:nvSpPr>
        <xdr:cNvPr id="636" name="テキスト ボックス 635"/>
        <xdr:cNvSpPr txBox="1"/>
      </xdr:nvSpPr>
      <xdr:spPr>
        <a:xfrm>
          <a:off x="13468427" y="130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43572</xdr:rowOff>
    </xdr:from>
    <xdr:ext cx="469744" cy="259045"/>
    <xdr:sp macro="" textlink="">
      <xdr:nvSpPr>
        <xdr:cNvPr id="638" name="テキスト ボックス 637"/>
        <xdr:cNvSpPr txBox="1"/>
      </xdr:nvSpPr>
      <xdr:spPr>
        <a:xfrm>
          <a:off x="12579427" y="130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145861</xdr:rowOff>
    </xdr:from>
    <xdr:to>
      <xdr:col>22</xdr:col>
      <xdr:colOff>415925</xdr:colOff>
      <xdr:row>78</xdr:row>
      <xdr:rowOff>76011</xdr:rowOff>
    </xdr:to>
    <xdr:sp macro="" textlink="">
      <xdr:nvSpPr>
        <xdr:cNvPr id="646" name="円/楕円 645"/>
        <xdr:cNvSpPr/>
      </xdr:nvSpPr>
      <xdr:spPr>
        <a:xfrm>
          <a:off x="15430500" y="13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78</xdr:row>
      <xdr:rowOff>67138</xdr:rowOff>
    </xdr:from>
    <xdr:ext cx="313932" cy="259045"/>
    <xdr:sp macro="" textlink="">
      <xdr:nvSpPr>
        <xdr:cNvPr id="647" name="テキスト ボックス 646"/>
        <xdr:cNvSpPr txBox="1"/>
      </xdr:nvSpPr>
      <xdr:spPr>
        <a:xfrm>
          <a:off x="15324333" y="13440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145918</xdr:rowOff>
    </xdr:from>
    <xdr:to>
      <xdr:col>21</xdr:col>
      <xdr:colOff>212725</xdr:colOff>
      <xdr:row>78</xdr:row>
      <xdr:rowOff>76068</xdr:rowOff>
    </xdr:to>
    <xdr:sp macro="" textlink="">
      <xdr:nvSpPr>
        <xdr:cNvPr id="648" name="円/楕円 647"/>
        <xdr:cNvSpPr/>
      </xdr:nvSpPr>
      <xdr:spPr>
        <a:xfrm>
          <a:off x="14541500" y="133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67195</xdr:rowOff>
    </xdr:from>
    <xdr:ext cx="313932" cy="259045"/>
    <xdr:sp macro="" textlink="">
      <xdr:nvSpPr>
        <xdr:cNvPr id="649" name="テキスト ボックス 648"/>
        <xdr:cNvSpPr txBox="1"/>
      </xdr:nvSpPr>
      <xdr:spPr>
        <a:xfrm>
          <a:off x="14435333" y="13440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137913</xdr:rowOff>
    </xdr:from>
    <xdr:to>
      <xdr:col>20</xdr:col>
      <xdr:colOff>9525</xdr:colOff>
      <xdr:row>78</xdr:row>
      <xdr:rowOff>68063</xdr:rowOff>
    </xdr:to>
    <xdr:sp macro="" textlink="">
      <xdr:nvSpPr>
        <xdr:cNvPr id="650" name="円/楕円 649"/>
        <xdr:cNvSpPr/>
      </xdr:nvSpPr>
      <xdr:spPr>
        <a:xfrm>
          <a:off x="13652500" y="133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59190</xdr:rowOff>
    </xdr:from>
    <xdr:ext cx="469744" cy="259045"/>
    <xdr:sp macro="" textlink="">
      <xdr:nvSpPr>
        <xdr:cNvPr id="651" name="テキスト ボックス 650"/>
        <xdr:cNvSpPr txBox="1"/>
      </xdr:nvSpPr>
      <xdr:spPr>
        <a:xfrm>
          <a:off x="13468427" y="134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145599</xdr:rowOff>
    </xdr:from>
    <xdr:to>
      <xdr:col>18</xdr:col>
      <xdr:colOff>492125</xdr:colOff>
      <xdr:row>78</xdr:row>
      <xdr:rowOff>75749</xdr:rowOff>
    </xdr:to>
    <xdr:sp macro="" textlink="">
      <xdr:nvSpPr>
        <xdr:cNvPr id="652" name="円/楕円 651"/>
        <xdr:cNvSpPr/>
      </xdr:nvSpPr>
      <xdr:spPr>
        <a:xfrm>
          <a:off x="12763500" y="133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66876</xdr:rowOff>
    </xdr:from>
    <xdr:ext cx="313932" cy="259045"/>
    <xdr:sp macro="" textlink="">
      <xdr:nvSpPr>
        <xdr:cNvPr id="653" name="テキスト ボックス 652"/>
        <xdr:cNvSpPr txBox="1"/>
      </xdr:nvSpPr>
      <xdr:spPr>
        <a:xfrm>
          <a:off x="12657333" y="134399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38024</xdr:rowOff>
    </xdr:from>
    <xdr:to>
      <xdr:col>23</xdr:col>
      <xdr:colOff>517525</xdr:colOff>
      <xdr:row>92</xdr:row>
      <xdr:rowOff>125093</xdr:rowOff>
    </xdr:to>
    <xdr:cxnSp macro="">
      <xdr:nvCxnSpPr>
        <xdr:cNvPr id="678" name="直線コネクタ 677"/>
        <xdr:cNvCxnSpPr/>
      </xdr:nvCxnSpPr>
      <xdr:spPr>
        <a:xfrm>
          <a:off x="15481300" y="15811424"/>
          <a:ext cx="838200" cy="8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17537</xdr:rowOff>
    </xdr:from>
    <xdr:to>
      <xdr:col>22</xdr:col>
      <xdr:colOff>365125</xdr:colOff>
      <xdr:row>92</xdr:row>
      <xdr:rowOff>38024</xdr:rowOff>
    </xdr:to>
    <xdr:cxnSp macro="">
      <xdr:nvCxnSpPr>
        <xdr:cNvPr id="681" name="直線コネクタ 680"/>
        <xdr:cNvCxnSpPr/>
      </xdr:nvCxnSpPr>
      <xdr:spPr>
        <a:xfrm>
          <a:off x="14592300" y="15790937"/>
          <a:ext cx="889000" cy="2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83" name="テキスト ボックス 682"/>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22394</xdr:rowOff>
    </xdr:from>
    <xdr:to>
      <xdr:col>21</xdr:col>
      <xdr:colOff>161925</xdr:colOff>
      <xdr:row>92</xdr:row>
      <xdr:rowOff>17537</xdr:rowOff>
    </xdr:to>
    <xdr:cxnSp macro="">
      <xdr:nvCxnSpPr>
        <xdr:cNvPr id="684" name="直線コネクタ 683"/>
        <xdr:cNvCxnSpPr/>
      </xdr:nvCxnSpPr>
      <xdr:spPr>
        <a:xfrm>
          <a:off x="13703300" y="15624344"/>
          <a:ext cx="889000" cy="16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86" name="テキスト ボックス 685"/>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22394</xdr:rowOff>
    </xdr:from>
    <xdr:to>
      <xdr:col>19</xdr:col>
      <xdr:colOff>644525</xdr:colOff>
      <xdr:row>91</xdr:row>
      <xdr:rowOff>133362</xdr:rowOff>
    </xdr:to>
    <xdr:cxnSp macro="">
      <xdr:nvCxnSpPr>
        <xdr:cNvPr id="687" name="直線コネクタ 686"/>
        <xdr:cNvCxnSpPr/>
      </xdr:nvCxnSpPr>
      <xdr:spPr>
        <a:xfrm flipV="1">
          <a:off x="12814300" y="15624344"/>
          <a:ext cx="889000" cy="11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89" name="テキスト ボックス 688"/>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1" name="テキスト ボックス 690"/>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74293</xdr:rowOff>
    </xdr:from>
    <xdr:to>
      <xdr:col>23</xdr:col>
      <xdr:colOff>568325</xdr:colOff>
      <xdr:row>93</xdr:row>
      <xdr:rowOff>4443</xdr:rowOff>
    </xdr:to>
    <xdr:sp macro="" textlink="">
      <xdr:nvSpPr>
        <xdr:cNvPr id="697" name="円/楕円 696"/>
        <xdr:cNvSpPr/>
      </xdr:nvSpPr>
      <xdr:spPr>
        <a:xfrm>
          <a:off x="16268700" y="158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97170</xdr:rowOff>
    </xdr:from>
    <xdr:ext cx="599010" cy="259045"/>
    <xdr:sp macro="" textlink="">
      <xdr:nvSpPr>
        <xdr:cNvPr id="698" name="公債費該当値テキスト"/>
        <xdr:cNvSpPr txBox="1"/>
      </xdr:nvSpPr>
      <xdr:spPr>
        <a:xfrm>
          <a:off x="16370300" y="1569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162,556</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158674</xdr:rowOff>
    </xdr:from>
    <xdr:to>
      <xdr:col>22</xdr:col>
      <xdr:colOff>415925</xdr:colOff>
      <xdr:row>92</xdr:row>
      <xdr:rowOff>88824</xdr:rowOff>
    </xdr:to>
    <xdr:sp macro="" textlink="">
      <xdr:nvSpPr>
        <xdr:cNvPr id="699" name="円/楕円 698"/>
        <xdr:cNvSpPr/>
      </xdr:nvSpPr>
      <xdr:spPr>
        <a:xfrm>
          <a:off x="15430500" y="157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105351</xdr:rowOff>
    </xdr:from>
    <xdr:ext cx="599010" cy="259045"/>
    <xdr:sp macro="" textlink="">
      <xdr:nvSpPr>
        <xdr:cNvPr id="700" name="テキスト ボックス 699"/>
        <xdr:cNvSpPr txBox="1"/>
      </xdr:nvSpPr>
      <xdr:spPr>
        <a:xfrm>
          <a:off x="15181794" y="1553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177,791</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138187</xdr:rowOff>
    </xdr:from>
    <xdr:to>
      <xdr:col>21</xdr:col>
      <xdr:colOff>212725</xdr:colOff>
      <xdr:row>92</xdr:row>
      <xdr:rowOff>68337</xdr:rowOff>
    </xdr:to>
    <xdr:sp macro="" textlink="">
      <xdr:nvSpPr>
        <xdr:cNvPr id="701" name="円/楕円 700"/>
        <xdr:cNvSpPr/>
      </xdr:nvSpPr>
      <xdr:spPr>
        <a:xfrm>
          <a:off x="14541500" y="1574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84864</xdr:rowOff>
    </xdr:from>
    <xdr:ext cx="599010" cy="259045"/>
    <xdr:sp macro="" textlink="">
      <xdr:nvSpPr>
        <xdr:cNvPr id="702" name="テキスト ボックス 701"/>
        <xdr:cNvSpPr txBox="1"/>
      </xdr:nvSpPr>
      <xdr:spPr>
        <a:xfrm>
          <a:off x="14292794" y="1551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181,376</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143044</xdr:rowOff>
    </xdr:from>
    <xdr:to>
      <xdr:col>20</xdr:col>
      <xdr:colOff>9525</xdr:colOff>
      <xdr:row>91</xdr:row>
      <xdr:rowOff>73194</xdr:rowOff>
    </xdr:to>
    <xdr:sp macro="" textlink="">
      <xdr:nvSpPr>
        <xdr:cNvPr id="703" name="円/楕円 702"/>
        <xdr:cNvSpPr/>
      </xdr:nvSpPr>
      <xdr:spPr>
        <a:xfrm>
          <a:off x="13652500" y="1557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89721</xdr:rowOff>
    </xdr:from>
    <xdr:ext cx="599010" cy="259045"/>
    <xdr:sp macro="" textlink="">
      <xdr:nvSpPr>
        <xdr:cNvPr id="704" name="テキスト ボックス 703"/>
        <xdr:cNvSpPr txBox="1"/>
      </xdr:nvSpPr>
      <xdr:spPr>
        <a:xfrm>
          <a:off x="13403794" y="1534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210,526</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82562</xdr:rowOff>
    </xdr:from>
    <xdr:to>
      <xdr:col>18</xdr:col>
      <xdr:colOff>492125</xdr:colOff>
      <xdr:row>92</xdr:row>
      <xdr:rowOff>12712</xdr:rowOff>
    </xdr:to>
    <xdr:sp macro="" textlink="">
      <xdr:nvSpPr>
        <xdr:cNvPr id="705" name="円/楕円 704"/>
        <xdr:cNvSpPr/>
      </xdr:nvSpPr>
      <xdr:spPr>
        <a:xfrm>
          <a:off x="12763500" y="156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29239</xdr:rowOff>
    </xdr:from>
    <xdr:ext cx="599010" cy="259045"/>
    <xdr:sp macro="" textlink="">
      <xdr:nvSpPr>
        <xdr:cNvPr id="706" name="テキスト ボックス 705"/>
        <xdr:cNvSpPr txBox="1"/>
      </xdr:nvSpPr>
      <xdr:spPr>
        <a:xfrm>
          <a:off x="12514794" y="1545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124537</xdr:rowOff>
    </xdr:from>
    <xdr:to>
      <xdr:col>32</xdr:col>
      <xdr:colOff>187325</xdr:colOff>
      <xdr:row>38</xdr:row>
      <xdr:rowOff>154483</xdr:rowOff>
    </xdr:to>
    <xdr:cxnSp macro="">
      <xdr:nvCxnSpPr>
        <xdr:cNvPr id="735" name="直線コネクタ 734"/>
        <xdr:cNvCxnSpPr/>
      </xdr:nvCxnSpPr>
      <xdr:spPr>
        <a:xfrm flipV="1">
          <a:off x="21323300" y="6639637"/>
          <a:ext cx="8382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105960</xdr:rowOff>
    </xdr:from>
    <xdr:ext cx="378565" cy="259045"/>
    <xdr:sp macro="" textlink="">
      <xdr:nvSpPr>
        <xdr:cNvPr id="736" name="諸支出金平均値テキスト"/>
        <xdr:cNvSpPr txBox="1"/>
      </xdr:nvSpPr>
      <xdr:spPr>
        <a:xfrm>
          <a:off x="22212300" y="6621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113754</xdr:rowOff>
    </xdr:from>
    <xdr:to>
      <xdr:col>31</xdr:col>
      <xdr:colOff>34925</xdr:colOff>
      <xdr:row>38</xdr:row>
      <xdr:rowOff>154483</xdr:rowOff>
    </xdr:to>
    <xdr:cxnSp macro="">
      <xdr:nvCxnSpPr>
        <xdr:cNvPr id="738" name="直線コネクタ 737"/>
        <xdr:cNvCxnSpPr/>
      </xdr:nvCxnSpPr>
      <xdr:spPr>
        <a:xfrm>
          <a:off x="20434300" y="6628854"/>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60431</xdr:rowOff>
    </xdr:from>
    <xdr:ext cx="378565" cy="259045"/>
    <xdr:sp macro="" textlink="">
      <xdr:nvSpPr>
        <xdr:cNvPr id="740" name="テキスト ボックス 739"/>
        <xdr:cNvSpPr txBox="1"/>
      </xdr:nvSpPr>
      <xdr:spPr>
        <a:xfrm>
          <a:off x="21134017" y="674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113754</xdr:rowOff>
    </xdr:from>
    <xdr:to>
      <xdr:col>29</xdr:col>
      <xdr:colOff>517525</xdr:colOff>
      <xdr:row>38</xdr:row>
      <xdr:rowOff>137223</xdr:rowOff>
    </xdr:to>
    <xdr:cxnSp macro="">
      <xdr:nvCxnSpPr>
        <xdr:cNvPr id="741" name="直線コネクタ 740"/>
        <xdr:cNvCxnSpPr/>
      </xdr:nvCxnSpPr>
      <xdr:spPr>
        <a:xfrm flipV="1">
          <a:off x="19545300" y="6628854"/>
          <a:ext cx="889000" cy="2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29303</xdr:rowOff>
    </xdr:from>
    <xdr:ext cx="469744" cy="259045"/>
    <xdr:sp macro="" textlink="">
      <xdr:nvSpPr>
        <xdr:cNvPr id="743" name="テキスト ボックス 742"/>
        <xdr:cNvSpPr txBox="1"/>
      </xdr:nvSpPr>
      <xdr:spPr>
        <a:xfrm>
          <a:off x="20199427" y="671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137223</xdr:rowOff>
    </xdr:from>
    <xdr:to>
      <xdr:col>28</xdr:col>
      <xdr:colOff>314325</xdr:colOff>
      <xdr:row>38</xdr:row>
      <xdr:rowOff>142139</xdr:rowOff>
    </xdr:to>
    <xdr:cxnSp macro="">
      <xdr:nvCxnSpPr>
        <xdr:cNvPr id="744" name="直線コネクタ 743"/>
        <xdr:cNvCxnSpPr/>
      </xdr:nvCxnSpPr>
      <xdr:spPr>
        <a:xfrm flipV="1">
          <a:off x="18656300" y="6652323"/>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43172</xdr:rowOff>
    </xdr:from>
    <xdr:ext cx="469744" cy="259045"/>
    <xdr:sp macro="" textlink="">
      <xdr:nvSpPr>
        <xdr:cNvPr id="746" name="テキスト ボックス 745"/>
        <xdr:cNvSpPr txBox="1"/>
      </xdr:nvSpPr>
      <xdr:spPr>
        <a:xfrm>
          <a:off x="19310427" y="672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58183</xdr:rowOff>
    </xdr:from>
    <xdr:ext cx="378565" cy="259045"/>
    <xdr:sp macro="" textlink="">
      <xdr:nvSpPr>
        <xdr:cNvPr id="748" name="テキスト ボックス 747"/>
        <xdr:cNvSpPr txBox="1"/>
      </xdr:nvSpPr>
      <xdr:spPr>
        <a:xfrm>
          <a:off x="18467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73737</xdr:rowOff>
    </xdr:from>
    <xdr:to>
      <xdr:col>32</xdr:col>
      <xdr:colOff>238125</xdr:colOff>
      <xdr:row>39</xdr:row>
      <xdr:rowOff>3887</xdr:rowOff>
    </xdr:to>
    <xdr:sp macro="" textlink="">
      <xdr:nvSpPr>
        <xdr:cNvPr id="754" name="円/楕円 753"/>
        <xdr:cNvSpPr/>
      </xdr:nvSpPr>
      <xdr:spPr>
        <a:xfrm>
          <a:off x="22110700" y="65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33113</xdr:rowOff>
    </xdr:from>
    <xdr:ext cx="469744" cy="259045"/>
    <xdr:sp macro="" textlink="">
      <xdr:nvSpPr>
        <xdr:cNvPr id="755" name="諸支出金該当値テキスト"/>
        <xdr:cNvSpPr txBox="1"/>
      </xdr:nvSpPr>
      <xdr:spPr>
        <a:xfrm>
          <a:off x="22212300" y="637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103683</xdr:rowOff>
    </xdr:from>
    <xdr:to>
      <xdr:col>31</xdr:col>
      <xdr:colOff>85725</xdr:colOff>
      <xdr:row>39</xdr:row>
      <xdr:rowOff>33833</xdr:rowOff>
    </xdr:to>
    <xdr:sp macro="" textlink="">
      <xdr:nvSpPr>
        <xdr:cNvPr id="756" name="円/楕円 755"/>
        <xdr:cNvSpPr/>
      </xdr:nvSpPr>
      <xdr:spPr>
        <a:xfrm>
          <a:off x="21272500" y="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50360</xdr:rowOff>
    </xdr:from>
    <xdr:ext cx="469744" cy="259045"/>
    <xdr:sp macro="" textlink="">
      <xdr:nvSpPr>
        <xdr:cNvPr id="757" name="テキスト ボックス 756"/>
        <xdr:cNvSpPr txBox="1"/>
      </xdr:nvSpPr>
      <xdr:spPr>
        <a:xfrm>
          <a:off x="21088427" y="639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62954</xdr:rowOff>
    </xdr:from>
    <xdr:to>
      <xdr:col>29</xdr:col>
      <xdr:colOff>568325</xdr:colOff>
      <xdr:row>38</xdr:row>
      <xdr:rowOff>164554</xdr:rowOff>
    </xdr:to>
    <xdr:sp macro="" textlink="">
      <xdr:nvSpPr>
        <xdr:cNvPr id="758" name="円/楕円 757"/>
        <xdr:cNvSpPr/>
      </xdr:nvSpPr>
      <xdr:spPr>
        <a:xfrm>
          <a:off x="20383500" y="65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9631</xdr:rowOff>
    </xdr:from>
    <xdr:ext cx="469744" cy="259045"/>
    <xdr:sp macro="" textlink="">
      <xdr:nvSpPr>
        <xdr:cNvPr id="759" name="テキスト ボックス 758"/>
        <xdr:cNvSpPr txBox="1"/>
      </xdr:nvSpPr>
      <xdr:spPr>
        <a:xfrm>
          <a:off x="20199427" y="635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86423</xdr:rowOff>
    </xdr:from>
    <xdr:to>
      <xdr:col>28</xdr:col>
      <xdr:colOff>365125</xdr:colOff>
      <xdr:row>39</xdr:row>
      <xdr:rowOff>16573</xdr:rowOff>
    </xdr:to>
    <xdr:sp macro="" textlink="">
      <xdr:nvSpPr>
        <xdr:cNvPr id="760" name="円/楕円 759"/>
        <xdr:cNvSpPr/>
      </xdr:nvSpPr>
      <xdr:spPr>
        <a:xfrm>
          <a:off x="19494500" y="66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33100</xdr:rowOff>
    </xdr:from>
    <xdr:ext cx="469744" cy="259045"/>
    <xdr:sp macro="" textlink="">
      <xdr:nvSpPr>
        <xdr:cNvPr id="761" name="テキスト ボックス 760"/>
        <xdr:cNvSpPr txBox="1"/>
      </xdr:nvSpPr>
      <xdr:spPr>
        <a:xfrm>
          <a:off x="19310427" y="637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91339</xdr:rowOff>
    </xdr:from>
    <xdr:to>
      <xdr:col>27</xdr:col>
      <xdr:colOff>161925</xdr:colOff>
      <xdr:row>39</xdr:row>
      <xdr:rowOff>21489</xdr:rowOff>
    </xdr:to>
    <xdr:sp macro="" textlink="">
      <xdr:nvSpPr>
        <xdr:cNvPr id="762" name="円/楕円 761"/>
        <xdr:cNvSpPr/>
      </xdr:nvSpPr>
      <xdr:spPr>
        <a:xfrm>
          <a:off x="18605500" y="66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38015</xdr:rowOff>
    </xdr:from>
    <xdr:ext cx="469744" cy="259045"/>
    <xdr:sp macro="" textlink="">
      <xdr:nvSpPr>
        <xdr:cNvPr id="763" name="テキスト ボックス 762"/>
        <xdr:cNvSpPr txBox="1"/>
      </xdr:nvSpPr>
      <xdr:spPr>
        <a:xfrm>
          <a:off x="18421427" y="638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・教育費は住民一人当たり</a:t>
          </a:r>
          <a:r>
            <a:rPr kumimoji="1" lang="en-US" altLang="ja-JP" sz="1300">
              <a:latin typeface="ＭＳ Ｐゴシック"/>
            </a:rPr>
            <a:t>77,496</a:t>
          </a:r>
          <a:r>
            <a:rPr kumimoji="1" lang="ja-JP" altLang="en-US" sz="1300">
              <a:latin typeface="ＭＳ Ｐゴシック"/>
            </a:rPr>
            <a:t>円となっており、類似団体平均と同水準ではあるが、大きく伸びている。これは社会体育施設建設が要因である。</a:t>
          </a:r>
          <a:endParaRPr kumimoji="1" lang="en-US" altLang="ja-JP" sz="1300">
            <a:latin typeface="ＭＳ Ｐゴシック"/>
          </a:endParaRPr>
        </a:p>
        <a:p>
          <a:r>
            <a:rPr kumimoji="1" lang="ja-JP" altLang="en-US" sz="1300">
              <a:latin typeface="ＭＳ Ｐゴシック"/>
            </a:rPr>
            <a:t>・公債費は住民一人当たり</a:t>
          </a:r>
          <a:r>
            <a:rPr kumimoji="1" lang="en-US" altLang="ja-JP" sz="1300">
              <a:latin typeface="ＭＳ Ｐゴシック"/>
            </a:rPr>
            <a:t>162,556</a:t>
          </a:r>
          <a:r>
            <a:rPr kumimoji="1" lang="ja-JP" altLang="en-US" sz="1300">
              <a:latin typeface="ＭＳ Ｐゴシック"/>
            </a:rPr>
            <a:t>円となっており、類似団体平均に比し高い水準となっている。これは、合併直前及び合併後の新町建設計画等による事業財源のための起債が原因であるが、繰り上げ償還や合併直前に借入れた起債の償還も順次終了しており、減少傾向にある。 </a:t>
          </a: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a:p>
          <a:r>
            <a:rPr kumimoji="1" lang="ja-JP" altLang="en-US" sz="1300">
              <a:latin typeface="ＭＳ Ｐゴシック"/>
            </a:rPr>
            <a:t>○ ％程度で増加しつづけたことが主な要因である。 </a:t>
          </a:r>
        </a:p>
        <a:p>
          <a:r>
            <a:rPr kumimoji="1" lang="ja-JP" altLang="en-US" sz="1300">
              <a:latin typeface="ＭＳ Ｐゴシック"/>
            </a:rPr>
            <a:t>○ ％程度で増加しつづけたことが主な要因である。 </a:t>
          </a:r>
        </a:p>
        <a:p>
          <a:r>
            <a:rPr kumimoji="1" lang="ja-JP" altLang="en-US" sz="1300">
              <a:latin typeface="ＭＳ Ｐゴシック"/>
            </a:rPr>
            <a:t>は </a:t>
          </a:r>
        </a:p>
        <a:p>
          <a:r>
            <a:rPr kumimoji="1" lang="ja-JP" altLang="en-US" sz="1300">
              <a:latin typeface="ＭＳ Ｐゴシック"/>
            </a:rPr>
            <a:t>○ ％程度で増加しつづけたことが主な要因である。 </a:t>
          </a:r>
        </a:p>
        <a:p>
          <a:r>
            <a:rPr kumimoji="1" lang="ja-JP" altLang="en-US" sz="1300">
              <a:latin typeface="ＭＳ Ｐゴシック"/>
            </a:rPr>
            <a:t>は </a:t>
          </a:r>
        </a:p>
        <a:p>
          <a:r>
            <a:rPr kumimoji="1" lang="ja-JP" altLang="en-US" sz="1300">
              <a:latin typeface="ＭＳ Ｐゴシック"/>
            </a:rPr>
            <a:t>○ ％程度で増加しつづけたことが主な要因である。 </a:t>
          </a:r>
        </a:p>
        <a:p>
          <a:r>
            <a:rPr kumimoji="1" lang="ja-JP" altLang="en-US" sz="1300">
              <a:latin typeface="ＭＳ Ｐゴシック"/>
            </a:rPr>
            <a:t>は </a:t>
          </a:r>
        </a:p>
        <a:p>
          <a:r>
            <a:rPr kumimoji="1" lang="ja-JP" altLang="en-US" sz="1300">
              <a:latin typeface="ＭＳ Ｐゴシック"/>
            </a:rPr>
            <a:t>○ ％程度で増加しつづけたことが主な要因である。 </a:t>
          </a:r>
        </a:p>
        <a:p>
          <a:r>
            <a:rPr kumimoji="1" lang="ja-JP" altLang="en-US" sz="1300">
              <a:latin typeface="ＭＳ Ｐゴシック"/>
            </a:rPr>
            <a:t>は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財政調整基金残高については、毎年、実質収支額の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以上を積み立てるとともに、余裕資金を基金積立又は繰上償還にまわしていることにより、平成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年度以降、大幅に増加している。実質収支比率は</a:t>
          </a:r>
          <a:r>
            <a:rPr kumimoji="1" lang="en-US" altLang="ja-JP" sz="1400">
              <a:latin typeface="ＭＳ ゴシック" pitchFamily="49" charset="-128"/>
              <a:ea typeface="ＭＳ ゴシック" pitchFamily="49" charset="-128"/>
            </a:rPr>
            <a:t>4.80</a:t>
          </a:r>
          <a:r>
            <a:rPr kumimoji="1" lang="ja-JP" altLang="en-US" sz="1400">
              <a:latin typeface="ＭＳ ゴシック" pitchFamily="49" charset="-128"/>
              <a:ea typeface="ＭＳ ゴシック" pitchFamily="49" charset="-128"/>
            </a:rPr>
            <a:t>％で、分母となる標準財政規模が前年度比</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％減となったことと、分子である実質収支額が前年度比</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％増となったため、</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一般会計の実質収支の増は、地方消費税交付金やふるさと納税寄付金等の歳入増による。国民健康保険事業特別会計は黒字ではあるが減少傾向である。また、繰出金が多額であり、今後も保険税率の適正化を図るなどにより、赤字補填的な繰出金の負担額を削減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7116887</v>
      </c>
      <c r="BO4" s="379"/>
      <c r="BP4" s="379"/>
      <c r="BQ4" s="379"/>
      <c r="BR4" s="379"/>
      <c r="BS4" s="379"/>
      <c r="BT4" s="379"/>
      <c r="BU4" s="380"/>
      <c r="BV4" s="378">
        <v>6996071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4.8</v>
      </c>
      <c r="CU4" s="385"/>
      <c r="CV4" s="385"/>
      <c r="CW4" s="385"/>
      <c r="CX4" s="385"/>
      <c r="CY4" s="385"/>
      <c r="CZ4" s="385"/>
      <c r="DA4" s="386"/>
      <c r="DB4" s="384">
        <v>4.5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6796165</v>
      </c>
      <c r="BO5" s="416"/>
      <c r="BP5" s="416"/>
      <c r="BQ5" s="416"/>
      <c r="BR5" s="416"/>
      <c r="BS5" s="416"/>
      <c r="BT5" s="416"/>
      <c r="BU5" s="417"/>
      <c r="BV5" s="415">
        <v>6701223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85.3</v>
      </c>
      <c r="CU5" s="413"/>
      <c r="CV5" s="413"/>
      <c r="CW5" s="413"/>
      <c r="CX5" s="413"/>
      <c r="CY5" s="413"/>
      <c r="CZ5" s="413"/>
      <c r="DA5" s="414"/>
      <c r="DB5" s="412">
        <v>85.5</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320722</v>
      </c>
      <c r="BO6" s="416"/>
      <c r="BP6" s="416"/>
      <c r="BQ6" s="416"/>
      <c r="BR6" s="416"/>
      <c r="BS6" s="416"/>
      <c r="BT6" s="416"/>
      <c r="BU6" s="417"/>
      <c r="BV6" s="415">
        <v>294848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90.1</v>
      </c>
      <c r="CU6" s="453"/>
      <c r="CV6" s="453"/>
      <c r="CW6" s="453"/>
      <c r="CX6" s="453"/>
      <c r="CY6" s="453"/>
      <c r="CZ6" s="453"/>
      <c r="DA6" s="454"/>
      <c r="DB6" s="452">
        <v>90.8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103522</v>
      </c>
      <c r="BO7" s="416"/>
      <c r="BP7" s="416"/>
      <c r="BQ7" s="416"/>
      <c r="BR7" s="416"/>
      <c r="BS7" s="416"/>
      <c r="BT7" s="416"/>
      <c r="BU7" s="417"/>
      <c r="BV7" s="415">
        <v>85154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4520550</v>
      </c>
      <c r="CU7" s="416"/>
      <c r="CV7" s="416"/>
      <c r="CW7" s="416"/>
      <c r="CX7" s="416"/>
      <c r="CY7" s="416"/>
      <c r="CZ7" s="416"/>
      <c r="DA7" s="417"/>
      <c r="DB7" s="415">
        <v>4649542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217200</v>
      </c>
      <c r="BO8" s="416"/>
      <c r="BP8" s="416"/>
      <c r="BQ8" s="416"/>
      <c r="BR8" s="416"/>
      <c r="BS8" s="416"/>
      <c r="BT8" s="416"/>
      <c r="BU8" s="417"/>
      <c r="BV8" s="415">
        <v>209694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v>
      </c>
      <c r="CU8" s="456"/>
      <c r="CV8" s="456"/>
      <c r="CW8" s="456"/>
      <c r="CX8" s="456"/>
      <c r="CY8" s="456"/>
      <c r="CZ8" s="456"/>
      <c r="DA8" s="457"/>
      <c r="DB8" s="455">
        <v>0.31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7992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7506</v>
      </c>
      <c r="BO9" s="416"/>
      <c r="BP9" s="416"/>
      <c r="BQ9" s="416"/>
      <c r="BR9" s="416"/>
      <c r="BS9" s="416"/>
      <c r="BT9" s="416"/>
      <c r="BU9" s="417"/>
      <c r="BV9" s="415">
        <v>-35378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24.2</v>
      </c>
      <c r="CU9" s="413"/>
      <c r="CV9" s="413"/>
      <c r="CW9" s="413"/>
      <c r="CX9" s="413"/>
      <c r="CY9" s="413"/>
      <c r="CZ9" s="413"/>
      <c r="DA9" s="414"/>
      <c r="DB9" s="412">
        <v>27.1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8448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111708</v>
      </c>
      <c r="BO10" s="416"/>
      <c r="BP10" s="416"/>
      <c r="BQ10" s="416"/>
      <c r="BR10" s="416"/>
      <c r="BS10" s="416"/>
      <c r="BT10" s="416"/>
      <c r="BU10" s="417"/>
      <c r="BV10" s="415">
        <v>237630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7988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7889</v>
      </c>
      <c r="S13" s="497"/>
      <c r="T13" s="497"/>
      <c r="U13" s="497"/>
      <c r="V13" s="498"/>
      <c r="W13" s="431" t="s">
        <v>120</v>
      </c>
      <c r="X13" s="432"/>
      <c r="Y13" s="432"/>
      <c r="Z13" s="432"/>
      <c r="AA13" s="432"/>
      <c r="AB13" s="422"/>
      <c r="AC13" s="466">
        <v>589</v>
      </c>
      <c r="AD13" s="467"/>
      <c r="AE13" s="467"/>
      <c r="AF13" s="467"/>
      <c r="AG13" s="506"/>
      <c r="AH13" s="466">
        <v>831</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119214</v>
      </c>
      <c r="BO13" s="416"/>
      <c r="BP13" s="416"/>
      <c r="BQ13" s="416"/>
      <c r="BR13" s="416"/>
      <c r="BS13" s="416"/>
      <c r="BT13" s="416"/>
      <c r="BU13" s="417"/>
      <c r="BV13" s="415">
        <v>202252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11.7</v>
      </c>
      <c r="CU13" s="413"/>
      <c r="CV13" s="413"/>
      <c r="CW13" s="413"/>
      <c r="CX13" s="413"/>
      <c r="CY13" s="413"/>
      <c r="CZ13" s="413"/>
      <c r="DA13" s="414"/>
      <c r="DB13" s="412">
        <v>12.4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8128</v>
      </c>
      <c r="S14" s="497"/>
      <c r="T14" s="497"/>
      <c r="U14" s="497"/>
      <c r="V14" s="498"/>
      <c r="W14" s="405"/>
      <c r="X14" s="406"/>
      <c r="Y14" s="406"/>
      <c r="Z14" s="406"/>
      <c r="AA14" s="406"/>
      <c r="AB14" s="395"/>
      <c r="AC14" s="499">
        <v>16.399999999999999</v>
      </c>
      <c r="AD14" s="500"/>
      <c r="AE14" s="500"/>
      <c r="AF14" s="500"/>
      <c r="AG14" s="501"/>
      <c r="AH14" s="499">
        <v>19.600000000000001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8018</v>
      </c>
      <c r="S15" s="497"/>
      <c r="T15" s="497"/>
      <c r="U15" s="497"/>
      <c r="V15" s="498"/>
      <c r="W15" s="431" t="s">
        <v>127</v>
      </c>
      <c r="X15" s="432"/>
      <c r="Y15" s="432"/>
      <c r="Z15" s="432"/>
      <c r="AA15" s="432"/>
      <c r="AB15" s="422"/>
      <c r="AC15" s="466">
        <v>902</v>
      </c>
      <c r="AD15" s="467"/>
      <c r="AE15" s="467"/>
      <c r="AF15" s="467"/>
      <c r="AG15" s="506"/>
      <c r="AH15" s="466">
        <v>1051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1054532</v>
      </c>
      <c r="BO15" s="379"/>
      <c r="BP15" s="379"/>
      <c r="BQ15" s="379"/>
      <c r="BR15" s="379"/>
      <c r="BS15" s="379"/>
      <c r="BT15" s="379"/>
      <c r="BU15" s="380"/>
      <c r="BV15" s="378">
        <v>1029721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25.1</v>
      </c>
      <c r="AD16" s="500"/>
      <c r="AE16" s="500"/>
      <c r="AF16" s="500"/>
      <c r="AG16" s="501"/>
      <c r="AH16" s="499">
        <v>24.8</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3600979</v>
      </c>
      <c r="BO16" s="416"/>
      <c r="BP16" s="416"/>
      <c r="BQ16" s="416"/>
      <c r="BR16" s="416"/>
      <c r="BS16" s="416"/>
      <c r="BT16" s="416"/>
      <c r="BU16" s="417"/>
      <c r="BV16" s="415">
        <v>3487502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2109</v>
      </c>
      <c r="AD17" s="467"/>
      <c r="AE17" s="467"/>
      <c r="AF17" s="467"/>
      <c r="AG17" s="506"/>
      <c r="AH17" s="466">
        <v>2346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1349233</v>
      </c>
      <c r="BO17" s="416"/>
      <c r="BP17" s="416"/>
      <c r="BQ17" s="416"/>
      <c r="BR17" s="416"/>
      <c r="BS17" s="416"/>
      <c r="BT17" s="416"/>
      <c r="BU17" s="417"/>
      <c r="BV17" s="415">
        <v>1324820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43.11</v>
      </c>
      <c r="M18" s="528"/>
      <c r="N18" s="528"/>
      <c r="O18" s="528"/>
      <c r="P18" s="528"/>
      <c r="Q18" s="528"/>
      <c r="R18" s="529"/>
      <c r="S18" s="529"/>
      <c r="T18" s="529"/>
      <c r="U18" s="529"/>
      <c r="V18" s="530"/>
      <c r="W18" s="433"/>
      <c r="X18" s="434"/>
      <c r="Y18" s="434"/>
      <c r="Z18" s="434"/>
      <c r="AA18" s="434"/>
      <c r="AB18" s="425"/>
      <c r="AC18" s="531">
        <v>58.6</v>
      </c>
      <c r="AD18" s="532"/>
      <c r="AE18" s="532"/>
      <c r="AF18" s="532"/>
      <c r="AG18" s="533"/>
      <c r="AH18" s="531">
        <v>55.4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3908632</v>
      </c>
      <c r="BO18" s="416"/>
      <c r="BP18" s="416"/>
      <c r="BQ18" s="416"/>
      <c r="BR18" s="416"/>
      <c r="BS18" s="416"/>
      <c r="BT18" s="416"/>
      <c r="BU18" s="417"/>
      <c r="BV18" s="415">
        <v>3976015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185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5307811</v>
      </c>
      <c r="BO19" s="416"/>
      <c r="BP19" s="416"/>
      <c r="BQ19" s="416"/>
      <c r="BR19" s="416"/>
      <c r="BS19" s="416"/>
      <c r="BT19" s="416"/>
      <c r="BU19" s="417"/>
      <c r="BV19" s="415">
        <v>5289028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3898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9266884</v>
      </c>
      <c r="BO23" s="416"/>
      <c r="BP23" s="416"/>
      <c r="BQ23" s="416"/>
      <c r="BR23" s="416"/>
      <c r="BS23" s="416"/>
      <c r="BT23" s="416"/>
      <c r="BU23" s="417"/>
      <c r="BV23" s="415">
        <v>9582012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7020</v>
      </c>
      <c r="R24" s="467"/>
      <c r="S24" s="467"/>
      <c r="T24" s="467"/>
      <c r="U24" s="467"/>
      <c r="V24" s="506"/>
      <c r="W24" s="561"/>
      <c r="X24" s="549"/>
      <c r="Y24" s="550"/>
      <c r="Z24" s="465" t="s">
        <v>151</v>
      </c>
      <c r="AA24" s="445"/>
      <c r="AB24" s="445"/>
      <c r="AC24" s="445"/>
      <c r="AD24" s="445"/>
      <c r="AE24" s="445"/>
      <c r="AF24" s="445"/>
      <c r="AG24" s="446"/>
      <c r="AH24" s="466">
        <v>79</v>
      </c>
      <c r="AI24" s="467"/>
      <c r="AJ24" s="467"/>
      <c r="AK24" s="467"/>
      <c r="AL24" s="506"/>
      <c r="AM24" s="466">
        <v>243004</v>
      </c>
      <c r="AN24" s="467"/>
      <c r="AO24" s="467"/>
      <c r="AP24" s="467"/>
      <c r="AQ24" s="467"/>
      <c r="AR24" s="506"/>
      <c r="AS24" s="466">
        <v>3076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6611393</v>
      </c>
      <c r="BO24" s="416"/>
      <c r="BP24" s="416"/>
      <c r="BQ24" s="416"/>
      <c r="BR24" s="416"/>
      <c r="BS24" s="416"/>
      <c r="BT24" s="416"/>
      <c r="BU24" s="417"/>
      <c r="BV24" s="415">
        <v>6852220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6030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159824</v>
      </c>
      <c r="BO25" s="379"/>
      <c r="BP25" s="379"/>
      <c r="BQ25" s="379"/>
      <c r="BR25" s="379"/>
      <c r="BS25" s="379"/>
      <c r="BT25" s="379"/>
      <c r="BU25" s="380"/>
      <c r="BV25" s="378">
        <v>127936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5660</v>
      </c>
      <c r="R26" s="467"/>
      <c r="S26" s="467"/>
      <c r="T26" s="467"/>
      <c r="U26" s="467"/>
      <c r="V26" s="506"/>
      <c r="W26" s="561"/>
      <c r="X26" s="549"/>
      <c r="Y26" s="550"/>
      <c r="Z26" s="465" t="s">
        <v>157</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2890</v>
      </c>
      <c r="R27" s="467"/>
      <c r="S27" s="467"/>
      <c r="T27" s="467"/>
      <c r="U27" s="467"/>
      <c r="V27" s="506"/>
      <c r="W27" s="561"/>
      <c r="X27" s="549"/>
      <c r="Y27" s="550"/>
      <c r="Z27" s="465" t="s">
        <v>160</v>
      </c>
      <c r="AA27" s="445"/>
      <c r="AB27" s="445"/>
      <c r="AC27" s="445"/>
      <c r="AD27" s="445"/>
      <c r="AE27" s="445"/>
      <c r="AF27" s="445"/>
      <c r="AG27" s="446"/>
      <c r="AH27" s="466">
        <v>4</v>
      </c>
      <c r="AI27" s="467"/>
      <c r="AJ27" s="467"/>
      <c r="AK27" s="467"/>
      <c r="AL27" s="506"/>
      <c r="AM27" s="466">
        <v>13628</v>
      </c>
      <c r="AN27" s="467"/>
      <c r="AO27" s="467"/>
      <c r="AP27" s="467"/>
      <c r="AQ27" s="467"/>
      <c r="AR27" s="506"/>
      <c r="AS27" s="466">
        <v>3407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361044</v>
      </c>
      <c r="BO27" s="585"/>
      <c r="BP27" s="585"/>
      <c r="BQ27" s="585"/>
      <c r="BR27" s="585"/>
      <c r="BS27" s="585"/>
      <c r="BT27" s="585"/>
      <c r="BU27" s="586"/>
      <c r="BV27" s="584">
        <v>361044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2350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2690466</v>
      </c>
      <c r="BO28" s="379"/>
      <c r="BP28" s="379"/>
      <c r="BQ28" s="379"/>
      <c r="BR28" s="379"/>
      <c r="BS28" s="379"/>
      <c r="BT28" s="379"/>
      <c r="BU28" s="380"/>
      <c r="BV28" s="378">
        <v>2578758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10</v>
      </c>
      <c r="M29" s="467"/>
      <c r="N29" s="467"/>
      <c r="O29" s="467"/>
      <c r="P29" s="506"/>
      <c r="Q29" s="466">
        <v>2100</v>
      </c>
      <c r="R29" s="467"/>
      <c r="S29" s="467"/>
      <c r="T29" s="467"/>
      <c r="U29" s="467"/>
      <c r="V29" s="506"/>
      <c r="W29" s="562"/>
      <c r="X29" s="563"/>
      <c r="Y29" s="564"/>
      <c r="Z29" s="465" t="s">
        <v>167</v>
      </c>
      <c r="AA29" s="445"/>
      <c r="AB29" s="445"/>
      <c r="AC29" s="445"/>
      <c r="AD29" s="445"/>
      <c r="AE29" s="445"/>
      <c r="AF29" s="445"/>
      <c r="AG29" s="446"/>
      <c r="AH29" s="466">
        <v>83</v>
      </c>
      <c r="AI29" s="467"/>
      <c r="AJ29" s="467"/>
      <c r="AK29" s="467"/>
      <c r="AL29" s="506"/>
      <c r="AM29" s="466">
        <v>256632</v>
      </c>
      <c r="AN29" s="467"/>
      <c r="AO29" s="467"/>
      <c r="AP29" s="467"/>
      <c r="AQ29" s="467"/>
      <c r="AR29" s="506"/>
      <c r="AS29" s="466">
        <v>3092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975326</v>
      </c>
      <c r="BO29" s="416"/>
      <c r="BP29" s="416"/>
      <c r="BQ29" s="416"/>
      <c r="BR29" s="416"/>
      <c r="BS29" s="416"/>
      <c r="BT29" s="416"/>
      <c r="BU29" s="417"/>
      <c r="BV29" s="415">
        <v>808043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2630463</v>
      </c>
      <c r="BO30" s="585"/>
      <c r="BP30" s="585"/>
      <c r="BQ30" s="585"/>
      <c r="BR30" s="585"/>
      <c r="BS30" s="585"/>
      <c r="BT30" s="585"/>
      <c r="BU30" s="586"/>
      <c r="BV30" s="584">
        <v>2412381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広島中央環境衛生組合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大三島ブルーライン株式会社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港湾管理特別会計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IF('各会計、関係団体の財政状況及び健全化判断比率'!B32="","",'各会計、関係団体の財政状況及び健全化判断比率'!B32)</f>
        <v>交通事業特別会計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広島県市町総合事務組合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漁港管理特別会計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IF('各会計、関係団体の財政状況及び健全化判断比率'!B33="","",'各会計、関係団体の財政状況及び健全化判断比率'!B33)</f>
        <v>公共下水道事業特別会計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干拓地管理特別会計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IF('各会計、関係団体の財政状況及び健全化判断比率'!B34="","",'各会計、関係団体の財政状況及び健全化判断比率'!B34)</f>
        <v>農業集落排水事業特別会計</v>
      </c>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後期高齢者医療広域連合（特別会計）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12</v>
      </c>
      <c r="BF38" s="596"/>
      <c r="BG38" s="597" t="str">
        <f>IF('各会計、関係団体の財政状況及び健全化判断比率'!B35="","",'各会計、関係団体の財政状況及び健全化判断比率'!B35)</f>
        <v>漁業集落排水事業特別会計</v>
      </c>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85" zoomScaleNormal="85" zoomScaleSheetLayoutView="100" workbookViewId="0">
      <selection activeCell="L49" sqref="L4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521</v>
      </c>
      <c r="D34" s="1184"/>
      <c r="E34" s="1185"/>
      <c r="F34" s="32">
        <v>3.03</v>
      </c>
      <c r="G34" s="33">
        <v>5.64</v>
      </c>
      <c r="H34" s="33">
        <v>4.96</v>
      </c>
      <c r="I34" s="33">
        <v>4.29</v>
      </c>
      <c r="J34" s="34">
        <v>4.59</v>
      </c>
      <c r="K34" s="22"/>
      <c r="L34" s="22"/>
      <c r="M34" s="22"/>
      <c r="N34" s="22"/>
      <c r="O34" s="22"/>
      <c r="P34" s="22"/>
    </row>
    <row r="35" spans="1:16" ht="39" customHeight="1" x14ac:dyDescent="0.15">
      <c r="A35" s="22"/>
      <c r="B35" s="35"/>
      <c r="C35" s="1178" t="s">
        <v>522</v>
      </c>
      <c r="D35" s="1179"/>
      <c r="E35" s="1180"/>
      <c r="F35" s="36">
        <v>0.2</v>
      </c>
      <c r="G35" s="37">
        <v>0.63</v>
      </c>
      <c r="H35" s="37">
        <v>0.73</v>
      </c>
      <c r="I35" s="37">
        <v>1.33</v>
      </c>
      <c r="J35" s="38">
        <v>1.29</v>
      </c>
      <c r="K35" s="22"/>
      <c r="L35" s="22"/>
      <c r="M35" s="22"/>
      <c r="N35" s="22"/>
      <c r="O35" s="22"/>
      <c r="P35" s="22"/>
    </row>
    <row r="36" spans="1:16" ht="39" customHeight="1" x14ac:dyDescent="0.15">
      <c r="A36" s="22"/>
      <c r="B36" s="35"/>
      <c r="C36" s="1178" t="s">
        <v>523</v>
      </c>
      <c r="D36" s="1179"/>
      <c r="E36" s="1180"/>
      <c r="F36" s="36">
        <v>1.44</v>
      </c>
      <c r="G36" s="37">
        <v>1.17</v>
      </c>
      <c r="H36" s="37">
        <v>1.42</v>
      </c>
      <c r="I36" s="37">
        <v>0.53</v>
      </c>
      <c r="J36" s="38">
        <v>0.28000000000000003</v>
      </c>
      <c r="K36" s="22"/>
      <c r="L36" s="22"/>
      <c r="M36" s="22"/>
      <c r="N36" s="22"/>
      <c r="O36" s="22"/>
      <c r="P36" s="22"/>
    </row>
    <row r="37" spans="1:16" ht="39" customHeight="1" x14ac:dyDescent="0.15">
      <c r="A37" s="22"/>
      <c r="B37" s="35"/>
      <c r="C37" s="1178" t="s">
        <v>524</v>
      </c>
      <c r="D37" s="1179"/>
      <c r="E37" s="1180"/>
      <c r="F37" s="36">
        <v>0.27</v>
      </c>
      <c r="G37" s="37">
        <v>0.27</v>
      </c>
      <c r="H37" s="37">
        <v>0.2</v>
      </c>
      <c r="I37" s="37">
        <v>0.42</v>
      </c>
      <c r="J37" s="38">
        <v>0.25</v>
      </c>
      <c r="K37" s="22"/>
      <c r="L37" s="22"/>
      <c r="M37" s="22"/>
      <c r="N37" s="22"/>
      <c r="O37" s="22"/>
      <c r="P37" s="22"/>
    </row>
    <row r="38" spans="1:16" ht="39" customHeight="1" x14ac:dyDescent="0.15">
      <c r="A38" s="22"/>
      <c r="B38" s="35"/>
      <c r="C38" s="1178" t="s">
        <v>525</v>
      </c>
      <c r="D38" s="1179"/>
      <c r="E38" s="1180"/>
      <c r="F38" s="36">
        <v>0.08</v>
      </c>
      <c r="G38" s="37">
        <v>0.39</v>
      </c>
      <c r="H38" s="37">
        <v>0.28000000000000003</v>
      </c>
      <c r="I38" s="37">
        <v>0.16</v>
      </c>
      <c r="J38" s="38">
        <v>0.16</v>
      </c>
      <c r="K38" s="22"/>
      <c r="L38" s="22"/>
      <c r="M38" s="22"/>
      <c r="N38" s="22"/>
      <c r="O38" s="22"/>
      <c r="P38" s="22"/>
    </row>
    <row r="39" spans="1:16" ht="39" customHeight="1" x14ac:dyDescent="0.15">
      <c r="A39" s="22"/>
      <c r="B39" s="35"/>
      <c r="C39" s="1178" t="s">
        <v>526</v>
      </c>
      <c r="D39" s="1179"/>
      <c r="E39" s="1180"/>
      <c r="F39" s="36">
        <v>0.01</v>
      </c>
      <c r="G39" s="37">
        <v>0.01</v>
      </c>
      <c r="H39" s="37">
        <v>0.04</v>
      </c>
      <c r="I39" s="37">
        <v>7.0000000000000007E-2</v>
      </c>
      <c r="J39" s="38">
        <v>0.13</v>
      </c>
      <c r="K39" s="22"/>
      <c r="L39" s="22"/>
      <c r="M39" s="22"/>
      <c r="N39" s="22"/>
      <c r="O39" s="22"/>
      <c r="P39" s="22"/>
    </row>
    <row r="40" spans="1:16" ht="39" customHeight="1" x14ac:dyDescent="0.15">
      <c r="A40" s="22"/>
      <c r="B40" s="35"/>
      <c r="C40" s="1178" t="s">
        <v>527</v>
      </c>
      <c r="D40" s="1179"/>
      <c r="E40" s="1180"/>
      <c r="F40" s="36">
        <v>0.03</v>
      </c>
      <c r="G40" s="37">
        <v>0.06</v>
      </c>
      <c r="H40" s="37">
        <v>0.08</v>
      </c>
      <c r="I40" s="37">
        <v>0.08</v>
      </c>
      <c r="J40" s="38">
        <v>0.12</v>
      </c>
      <c r="K40" s="22"/>
      <c r="L40" s="22"/>
      <c r="M40" s="22"/>
      <c r="N40" s="22"/>
      <c r="O40" s="22"/>
      <c r="P40" s="22"/>
    </row>
    <row r="41" spans="1:16" ht="39" customHeight="1" x14ac:dyDescent="0.15">
      <c r="A41" s="22"/>
      <c r="B41" s="35"/>
      <c r="C41" s="1178" t="s">
        <v>528</v>
      </c>
      <c r="D41" s="1179"/>
      <c r="E41" s="1180"/>
      <c r="F41" s="36">
        <v>0.11</v>
      </c>
      <c r="G41" s="37">
        <v>0.26</v>
      </c>
      <c r="H41" s="37">
        <v>0.08</v>
      </c>
      <c r="I41" s="37">
        <v>0.12</v>
      </c>
      <c r="J41" s="38">
        <v>7.0000000000000007E-2</v>
      </c>
      <c r="K41" s="22"/>
      <c r="L41" s="22"/>
      <c r="M41" s="22"/>
      <c r="N41" s="22"/>
      <c r="O41" s="22"/>
      <c r="P41" s="22"/>
    </row>
    <row r="42" spans="1:16" ht="39" customHeight="1" x14ac:dyDescent="0.15">
      <c r="A42" s="22"/>
      <c r="B42" s="39"/>
      <c r="C42" s="1178" t="s">
        <v>529</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530</v>
      </c>
      <c r="D43" s="1182"/>
      <c r="E43" s="1183"/>
      <c r="F43" s="41">
        <v>0.1</v>
      </c>
      <c r="G43" s="42">
        <v>0.12</v>
      </c>
      <c r="H43" s="42">
        <v>0.16</v>
      </c>
      <c r="I43" s="42">
        <v>0.15</v>
      </c>
      <c r="J43" s="43">
        <v>0.14000000000000001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0" zoomScale="85" zoomScaleNormal="85" zoomScaleSheetLayoutView="55" workbookViewId="0">
      <selection activeCell="L49" sqref="L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1740</v>
      </c>
      <c r="L45" s="60">
        <v>1731</v>
      </c>
      <c r="M45" s="60">
        <v>1709</v>
      </c>
      <c r="N45" s="60">
        <v>1657</v>
      </c>
      <c r="O45" s="61">
        <v>1496</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14</v>
      </c>
      <c r="F48" s="1188"/>
      <c r="G48" s="1188"/>
      <c r="H48" s="1188"/>
      <c r="I48" s="1188"/>
      <c r="J48" s="1189"/>
      <c r="K48" s="63">
        <v>118</v>
      </c>
      <c r="L48" s="64">
        <v>118</v>
      </c>
      <c r="M48" s="64">
        <v>119</v>
      </c>
      <c r="N48" s="64">
        <v>118</v>
      </c>
      <c r="O48" s="65">
        <v>117</v>
      </c>
      <c r="P48" s="48"/>
      <c r="Q48" s="48"/>
      <c r="R48" s="48"/>
      <c r="S48" s="48"/>
      <c r="T48" s="48"/>
      <c r="U48" s="48"/>
    </row>
    <row r="49" spans="1:21" ht="30.75" customHeight="1" x14ac:dyDescent="0.15">
      <c r="A49" s="48"/>
      <c r="B49" s="1196"/>
      <c r="C49" s="1197"/>
      <c r="D49" s="62"/>
      <c r="E49" s="1188" t="s">
        <v>15</v>
      </c>
      <c r="F49" s="1188"/>
      <c r="G49" s="1188"/>
      <c r="H49" s="1188"/>
      <c r="I49" s="1188"/>
      <c r="J49" s="1189"/>
      <c r="K49" s="63">
        <v>58</v>
      </c>
      <c r="L49" s="64" t="s">
        <v>476</v>
      </c>
      <c r="M49" s="64" t="s">
        <v>476</v>
      </c>
      <c r="N49" s="64" t="s">
        <v>476</v>
      </c>
      <c r="O49" s="65">
        <v>0</v>
      </c>
      <c r="P49" s="48"/>
      <c r="Q49" s="48"/>
      <c r="R49" s="48"/>
      <c r="S49" s="48"/>
      <c r="T49" s="48"/>
      <c r="U49" s="48"/>
    </row>
    <row r="50" spans="1:21" ht="30.75" customHeight="1" x14ac:dyDescent="0.15">
      <c r="A50" s="48"/>
      <c r="B50" s="1196"/>
      <c r="C50" s="1197"/>
      <c r="D50" s="62"/>
      <c r="E50" s="1188" t="s">
        <v>16</v>
      </c>
      <c r="F50" s="1188"/>
      <c r="G50" s="1188"/>
      <c r="H50" s="1188"/>
      <c r="I50" s="1188"/>
      <c r="J50" s="1189"/>
      <c r="K50" s="63">
        <v>1</v>
      </c>
      <c r="L50" s="64">
        <v>1</v>
      </c>
      <c r="M50" s="64">
        <v>1</v>
      </c>
      <c r="N50" s="64">
        <v>3</v>
      </c>
      <c r="O50" s="65">
        <v>3</v>
      </c>
      <c r="P50" s="48"/>
      <c r="Q50" s="48"/>
      <c r="R50" s="48"/>
      <c r="S50" s="48"/>
      <c r="T50" s="48"/>
      <c r="U50" s="48"/>
    </row>
    <row r="51" spans="1:21" ht="30.75" customHeight="1" x14ac:dyDescent="0.15">
      <c r="A51" s="48"/>
      <c r="B51" s="1198"/>
      <c r="C51" s="1199"/>
      <c r="D51" s="66"/>
      <c r="E51" s="1188" t="s">
        <v>17</v>
      </c>
      <c r="F51" s="1188"/>
      <c r="G51" s="1188"/>
      <c r="H51" s="1188"/>
      <c r="I51" s="1188"/>
      <c r="J51" s="1189"/>
      <c r="K51" s="63">
        <v>0</v>
      </c>
      <c r="L51" s="64">
        <v>0</v>
      </c>
      <c r="M51" s="64" t="s">
        <v>476</v>
      </c>
      <c r="N51" s="64" t="s">
        <v>476</v>
      </c>
      <c r="O51" s="65" t="s">
        <v>476</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1379</v>
      </c>
      <c r="L52" s="64">
        <v>1409</v>
      </c>
      <c r="M52" s="64">
        <v>1409</v>
      </c>
      <c r="N52" s="64">
        <v>1373</v>
      </c>
      <c r="O52" s="65">
        <v>1265</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538</v>
      </c>
      <c r="L53" s="69">
        <v>441</v>
      </c>
      <c r="M53" s="69">
        <v>420</v>
      </c>
      <c r="N53" s="69">
        <v>405</v>
      </c>
      <c r="O53" s="70">
        <v>351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85" zoomScaleNormal="85" zoomScaleSheetLayoutView="100" workbookViewId="0">
      <selection activeCell="L49" sqref="L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02" t="s">
        <v>23</v>
      </c>
      <c r="C41" s="1203"/>
      <c r="D41" s="81"/>
      <c r="E41" s="1208" t="s">
        <v>24</v>
      </c>
      <c r="F41" s="1208"/>
      <c r="G41" s="1208"/>
      <c r="H41" s="1209"/>
      <c r="I41" s="82">
        <v>12693</v>
      </c>
      <c r="J41" s="83">
        <v>12035</v>
      </c>
      <c r="K41" s="83">
        <v>11459</v>
      </c>
      <c r="L41" s="83">
        <v>10700</v>
      </c>
      <c r="M41" s="84">
        <v>10209</v>
      </c>
    </row>
    <row r="42" spans="2:13" ht="27.75" customHeight="1" x14ac:dyDescent="0.15">
      <c r="B42" s="1204"/>
      <c r="C42" s="1205"/>
      <c r="D42" s="85"/>
      <c r="E42" s="1210" t="s">
        <v>25</v>
      </c>
      <c r="F42" s="1210"/>
      <c r="G42" s="1210"/>
      <c r="H42" s="1211"/>
      <c r="I42" s="86" t="s">
        <v>476</v>
      </c>
      <c r="J42" s="87" t="s">
        <v>476</v>
      </c>
      <c r="K42" s="87" t="s">
        <v>476</v>
      </c>
      <c r="L42" s="87" t="s">
        <v>476</v>
      </c>
      <c r="M42" s="88" t="s">
        <v>476</v>
      </c>
    </row>
    <row r="43" spans="2:13" ht="27.75" customHeight="1" x14ac:dyDescent="0.15">
      <c r="B43" s="1204"/>
      <c r="C43" s="1205"/>
      <c r="D43" s="85"/>
      <c r="E43" s="1210" t="s">
        <v>26</v>
      </c>
      <c r="F43" s="1210"/>
      <c r="G43" s="1210"/>
      <c r="H43" s="1211"/>
      <c r="I43" s="86">
        <v>2324</v>
      </c>
      <c r="J43" s="87">
        <v>2302</v>
      </c>
      <c r="K43" s="87">
        <v>2171</v>
      </c>
      <c r="L43" s="87">
        <v>2069</v>
      </c>
      <c r="M43" s="88">
        <v>1916</v>
      </c>
    </row>
    <row r="44" spans="2:13" ht="27.75" customHeight="1" x14ac:dyDescent="0.15">
      <c r="B44" s="1204"/>
      <c r="C44" s="1205"/>
      <c r="D44" s="85"/>
      <c r="E44" s="1210" t="s">
        <v>27</v>
      </c>
      <c r="F44" s="1210"/>
      <c r="G44" s="1210"/>
      <c r="H44" s="1211"/>
      <c r="I44" s="86" t="s">
        <v>476</v>
      </c>
      <c r="J44" s="87" t="s">
        <v>476</v>
      </c>
      <c r="K44" s="87" t="s">
        <v>476</v>
      </c>
      <c r="L44" s="87">
        <v>1</v>
      </c>
      <c r="M44" s="88">
        <v>1</v>
      </c>
    </row>
    <row r="45" spans="2:13" ht="27.75" customHeight="1" x14ac:dyDescent="0.15">
      <c r="B45" s="1204"/>
      <c r="C45" s="1205"/>
      <c r="D45" s="85"/>
      <c r="E45" s="1210" t="s">
        <v>28</v>
      </c>
      <c r="F45" s="1210"/>
      <c r="G45" s="1210"/>
      <c r="H45" s="1211"/>
      <c r="I45" s="86">
        <v>1233</v>
      </c>
      <c r="J45" s="87">
        <v>1254</v>
      </c>
      <c r="K45" s="87">
        <v>1125</v>
      </c>
      <c r="L45" s="87">
        <v>1045</v>
      </c>
      <c r="M45" s="88">
        <v>975</v>
      </c>
    </row>
    <row r="46" spans="2:13" ht="27.75" customHeight="1" x14ac:dyDescent="0.15">
      <c r="B46" s="1204"/>
      <c r="C46" s="1205"/>
      <c r="D46" s="85"/>
      <c r="E46" s="1210" t="s">
        <v>29</v>
      </c>
      <c r="F46" s="1210"/>
      <c r="G46" s="1210"/>
      <c r="H46" s="1211"/>
      <c r="I46" s="86" t="s">
        <v>476</v>
      </c>
      <c r="J46" s="87" t="s">
        <v>476</v>
      </c>
      <c r="K46" s="87" t="s">
        <v>476</v>
      </c>
      <c r="L46" s="87" t="s">
        <v>476</v>
      </c>
      <c r="M46" s="88" t="s">
        <v>476</v>
      </c>
    </row>
    <row r="47" spans="2:13" ht="27.75" customHeight="1" x14ac:dyDescent="0.15">
      <c r="B47" s="1204"/>
      <c r="C47" s="1205"/>
      <c r="D47" s="85"/>
      <c r="E47" s="1210" t="s">
        <v>30</v>
      </c>
      <c r="F47" s="1210"/>
      <c r="G47" s="1210"/>
      <c r="H47" s="1211"/>
      <c r="I47" s="86" t="s">
        <v>476</v>
      </c>
      <c r="J47" s="87" t="s">
        <v>476</v>
      </c>
      <c r="K47" s="87" t="s">
        <v>476</v>
      </c>
      <c r="L47" s="87" t="s">
        <v>476</v>
      </c>
      <c r="M47" s="88" t="s">
        <v>476</v>
      </c>
    </row>
    <row r="48" spans="2:13" ht="27.75" customHeight="1" x14ac:dyDescent="0.15">
      <c r="B48" s="1206"/>
      <c r="C48" s="1207"/>
      <c r="D48" s="85"/>
      <c r="E48" s="1210" t="s">
        <v>31</v>
      </c>
      <c r="F48" s="1210"/>
      <c r="G48" s="1210"/>
      <c r="H48" s="1211"/>
      <c r="I48" s="86" t="s">
        <v>476</v>
      </c>
      <c r="J48" s="87" t="s">
        <v>476</v>
      </c>
      <c r="K48" s="87" t="s">
        <v>476</v>
      </c>
      <c r="L48" s="87" t="s">
        <v>476</v>
      </c>
      <c r="M48" s="88" t="s">
        <v>476</v>
      </c>
    </row>
    <row r="49" spans="2:13" ht="27.75" customHeight="1" x14ac:dyDescent="0.15">
      <c r="B49" s="1212" t="s">
        <v>32</v>
      </c>
      <c r="C49" s="1213"/>
      <c r="D49" s="89"/>
      <c r="E49" s="1210" t="s">
        <v>33</v>
      </c>
      <c r="F49" s="1210"/>
      <c r="G49" s="1210"/>
      <c r="H49" s="1211"/>
      <c r="I49" s="86">
        <v>4210</v>
      </c>
      <c r="J49" s="87">
        <v>4166</v>
      </c>
      <c r="K49" s="87">
        <v>4632</v>
      </c>
      <c r="L49" s="87">
        <v>5003</v>
      </c>
      <c r="M49" s="88">
        <v>5365</v>
      </c>
    </row>
    <row r="50" spans="2:13" ht="27.75" customHeight="1" x14ac:dyDescent="0.15">
      <c r="B50" s="1204"/>
      <c r="C50" s="1205"/>
      <c r="D50" s="85"/>
      <c r="E50" s="1210" t="s">
        <v>34</v>
      </c>
      <c r="F50" s="1210"/>
      <c r="G50" s="1210"/>
      <c r="H50" s="1211"/>
      <c r="I50" s="86">
        <v>152</v>
      </c>
      <c r="J50" s="87">
        <v>103</v>
      </c>
      <c r="K50" s="87">
        <v>94</v>
      </c>
      <c r="L50" s="87">
        <v>85</v>
      </c>
      <c r="M50" s="88">
        <v>80</v>
      </c>
    </row>
    <row r="51" spans="2:13" ht="27.75" customHeight="1" x14ac:dyDescent="0.15">
      <c r="B51" s="1206"/>
      <c r="C51" s="1207"/>
      <c r="D51" s="85"/>
      <c r="E51" s="1210" t="s">
        <v>35</v>
      </c>
      <c r="F51" s="1210"/>
      <c r="G51" s="1210"/>
      <c r="H51" s="1211"/>
      <c r="I51" s="86">
        <v>10864</v>
      </c>
      <c r="J51" s="87">
        <v>10809</v>
      </c>
      <c r="K51" s="87">
        <v>10162</v>
      </c>
      <c r="L51" s="87">
        <v>9568</v>
      </c>
      <c r="M51" s="88">
        <v>8992</v>
      </c>
    </row>
    <row r="52" spans="2:13" ht="27.75" customHeight="1" thickBot="1" x14ac:dyDescent="0.2">
      <c r="B52" s="1214" t="s">
        <v>36</v>
      </c>
      <c r="C52" s="1215"/>
      <c r="D52" s="90"/>
      <c r="E52" s="1216" t="s">
        <v>37</v>
      </c>
      <c r="F52" s="1216"/>
      <c r="G52" s="1216"/>
      <c r="H52" s="1217"/>
      <c r="I52" s="91">
        <v>1023</v>
      </c>
      <c r="J52" s="92">
        <v>513</v>
      </c>
      <c r="K52" s="92">
        <v>-132</v>
      </c>
      <c r="L52" s="92">
        <v>-841</v>
      </c>
      <c r="M52" s="93">
        <v>-1335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L75" sqref="L75:L76"/>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542</v>
      </c>
      <c r="I42" s="352"/>
      <c r="J42" s="352"/>
      <c r="K42" s="352"/>
      <c r="L42" s="244"/>
      <c r="M42" s="244"/>
      <c r="N42" s="244"/>
      <c r="O42" s="244"/>
    </row>
    <row r="43" spans="2:17" x14ac:dyDescent="0.15">
      <c r="B43" s="248"/>
      <c r="C43" s="244"/>
      <c r="D43" s="244"/>
      <c r="E43" s="244"/>
      <c r="F43" s="244"/>
      <c r="G43" s="1254"/>
      <c r="H43" s="1233"/>
      <c r="I43" s="1233"/>
      <c r="J43" s="1233"/>
      <c r="K43" s="1233"/>
      <c r="L43" s="1233"/>
      <c r="M43" s="1233"/>
      <c r="N43" s="1233"/>
      <c r="O43" s="1234"/>
    </row>
    <row r="44" spans="2:17" x14ac:dyDescent="0.15">
      <c r="B44" s="248"/>
      <c r="C44" s="244"/>
      <c r="D44" s="244"/>
      <c r="E44" s="244"/>
      <c r="F44" s="244"/>
      <c r="G44" s="1235"/>
      <c r="H44" s="1236"/>
      <c r="I44" s="1236"/>
      <c r="J44" s="1236"/>
      <c r="K44" s="1236"/>
      <c r="L44" s="1236"/>
      <c r="M44" s="1236"/>
      <c r="N44" s="1236"/>
      <c r="O44" s="1237"/>
    </row>
    <row r="45" spans="2:17" x14ac:dyDescent="0.15">
      <c r="B45" s="248"/>
      <c r="C45" s="244"/>
      <c r="D45" s="244"/>
      <c r="E45" s="244"/>
      <c r="F45" s="244"/>
      <c r="G45" s="1235"/>
      <c r="H45" s="1236"/>
      <c r="I45" s="1236"/>
      <c r="J45" s="1236"/>
      <c r="K45" s="1236"/>
      <c r="L45" s="1236"/>
      <c r="M45" s="1236"/>
      <c r="N45" s="1236"/>
      <c r="O45" s="1237"/>
    </row>
    <row r="46" spans="2:17" x14ac:dyDescent="0.15">
      <c r="B46" s="248"/>
      <c r="C46" s="244"/>
      <c r="D46" s="244"/>
      <c r="E46" s="244"/>
      <c r="F46" s="244"/>
      <c r="G46" s="1235"/>
      <c r="H46" s="1236"/>
      <c r="I46" s="1236"/>
      <c r="J46" s="1236"/>
      <c r="K46" s="1236"/>
      <c r="L46" s="1236"/>
      <c r="M46" s="1236"/>
      <c r="N46" s="1236"/>
      <c r="O46" s="1237"/>
    </row>
    <row r="47" spans="2:17" x14ac:dyDescent="0.15">
      <c r="B47" s="248"/>
      <c r="C47" s="244"/>
      <c r="D47" s="244"/>
      <c r="E47" s="244"/>
      <c r="F47" s="244"/>
      <c r="G47" s="1238"/>
      <c r="H47" s="1239"/>
      <c r="I47" s="1239"/>
      <c r="J47" s="1239"/>
      <c r="K47" s="1239"/>
      <c r="L47" s="1239"/>
      <c r="M47" s="1239"/>
      <c r="N47" s="1239"/>
      <c r="O47" s="1240"/>
    </row>
    <row r="48" spans="2:17" x14ac:dyDescent="0.15">
      <c r="B48" s="248"/>
      <c r="C48" s="244"/>
      <c r="D48" s="244"/>
      <c r="E48" s="244"/>
      <c r="F48" s="244"/>
      <c r="G48" s="244"/>
      <c r="H48" s="353"/>
      <c r="I48" s="353"/>
      <c r="J48" s="353"/>
    </row>
    <row r="49" spans="1:17" x14ac:dyDescent="0.15">
      <c r="B49" s="248"/>
      <c r="C49" s="244"/>
      <c r="D49" s="244"/>
      <c r="E49" s="244"/>
      <c r="F49" s="244"/>
      <c r="G49" s="243" t="s">
        <v>543</v>
      </c>
    </row>
    <row r="50" spans="1:17" x14ac:dyDescent="0.15">
      <c r="B50" s="248"/>
      <c r="C50" s="244"/>
      <c r="D50" s="244"/>
      <c r="E50" s="244"/>
      <c r="F50" s="244"/>
      <c r="G50" s="1241"/>
      <c r="H50" s="1242"/>
      <c r="I50" s="1242"/>
      <c r="J50" s="1243"/>
      <c r="K50" s="354" t="s">
        <v>516</v>
      </c>
      <c r="L50" s="354" t="s">
        <v>517</v>
      </c>
      <c r="M50" s="354" t="s">
        <v>518</v>
      </c>
      <c r="N50" s="354" t="s">
        <v>519</v>
      </c>
      <c r="O50" s="354" t="s">
        <v>520</v>
      </c>
    </row>
    <row r="51" spans="1:17" x14ac:dyDescent="0.15">
      <c r="B51" s="248"/>
      <c r="C51" s="244"/>
      <c r="D51" s="244"/>
      <c r="E51" s="244"/>
      <c r="F51" s="244"/>
      <c r="G51" s="1244" t="s">
        <v>544</v>
      </c>
      <c r="H51" s="1245"/>
      <c r="I51" s="1250" t="s">
        <v>545</v>
      </c>
      <c r="J51" s="1250"/>
      <c r="K51" s="1252"/>
      <c r="L51" s="1252"/>
      <c r="M51" s="1252"/>
      <c r="N51" s="1252"/>
      <c r="O51" s="1252"/>
    </row>
    <row r="52" spans="1:17" x14ac:dyDescent="0.15">
      <c r="B52" s="248"/>
      <c r="C52" s="244"/>
      <c r="D52" s="244"/>
      <c r="E52" s="244"/>
      <c r="F52" s="244"/>
      <c r="G52" s="1246"/>
      <c r="H52" s="1247"/>
      <c r="I52" s="1251"/>
      <c r="J52" s="1251"/>
      <c r="K52" s="1218"/>
      <c r="L52" s="1218"/>
      <c r="M52" s="1218"/>
      <c r="N52" s="1218"/>
      <c r="O52" s="1218"/>
    </row>
    <row r="53" spans="1:17" x14ac:dyDescent="0.15">
      <c r="A53" s="355"/>
      <c r="B53" s="248"/>
      <c r="C53" s="244"/>
      <c r="D53" s="244"/>
      <c r="E53" s="244"/>
      <c r="F53" s="244"/>
      <c r="G53" s="1246"/>
      <c r="H53" s="1247"/>
      <c r="I53" s="1230" t="s">
        <v>546</v>
      </c>
      <c r="J53" s="1230"/>
      <c r="K53" s="1253"/>
      <c r="L53" s="1253"/>
      <c r="M53" s="1253"/>
      <c r="N53" s="1253"/>
      <c r="O53" s="1253"/>
    </row>
    <row r="54" spans="1:17" x14ac:dyDescent="0.15">
      <c r="A54" s="355"/>
      <c r="B54" s="248"/>
      <c r="C54" s="244"/>
      <c r="D54" s="244"/>
      <c r="E54" s="244"/>
      <c r="F54" s="244"/>
      <c r="G54" s="1248"/>
      <c r="H54" s="1249"/>
      <c r="I54" s="1230"/>
      <c r="J54" s="1230"/>
      <c r="K54" s="1223"/>
      <c r="L54" s="1223"/>
      <c r="M54" s="1223"/>
      <c r="N54" s="1223"/>
      <c r="O54" s="1223"/>
    </row>
    <row r="55" spans="1:17" x14ac:dyDescent="0.15">
      <c r="A55" s="355"/>
      <c r="B55" s="248"/>
      <c r="C55" s="244"/>
      <c r="D55" s="244"/>
      <c r="E55" s="244"/>
      <c r="F55" s="244"/>
      <c r="G55" s="1224" t="s">
        <v>547</v>
      </c>
      <c r="H55" s="1225"/>
      <c r="I55" s="1230" t="s">
        <v>545</v>
      </c>
      <c r="J55" s="1230"/>
      <c r="K55" s="1252"/>
      <c r="L55" s="1252"/>
      <c r="M55" s="1252"/>
      <c r="N55" s="1252"/>
      <c r="O55" s="1252"/>
    </row>
    <row r="56" spans="1:17" x14ac:dyDescent="0.15">
      <c r="A56" s="355"/>
      <c r="B56" s="248"/>
      <c r="C56" s="244"/>
      <c r="D56" s="244"/>
      <c r="E56" s="244"/>
      <c r="F56" s="244"/>
      <c r="G56" s="1226"/>
      <c r="H56" s="1227"/>
      <c r="I56" s="1230"/>
      <c r="J56" s="1230"/>
      <c r="K56" s="1218"/>
      <c r="L56" s="1218"/>
      <c r="M56" s="1218"/>
      <c r="N56" s="1218"/>
      <c r="O56" s="1218"/>
    </row>
    <row r="57" spans="1:17" s="355" customFormat="1" x14ac:dyDescent="0.15">
      <c r="B57" s="356"/>
      <c r="C57" s="352"/>
      <c r="D57" s="352"/>
      <c r="E57" s="352"/>
      <c r="F57" s="352"/>
      <c r="G57" s="1226"/>
      <c r="H57" s="1227"/>
      <c r="I57" s="1220" t="s">
        <v>548</v>
      </c>
      <c r="J57" s="1220"/>
      <c r="K57" s="1253"/>
      <c r="L57" s="1253"/>
      <c r="M57" s="1253"/>
      <c r="N57" s="1253"/>
      <c r="O57" s="1253"/>
      <c r="P57" s="357"/>
      <c r="Q57" s="356"/>
    </row>
    <row r="58" spans="1:17" s="355" customFormat="1" x14ac:dyDescent="0.15">
      <c r="A58" s="243"/>
      <c r="B58" s="356"/>
      <c r="C58" s="352"/>
      <c r="D58" s="352"/>
      <c r="E58" s="352"/>
      <c r="F58" s="352"/>
      <c r="G58" s="1228"/>
      <c r="H58" s="1229"/>
      <c r="I58" s="1220"/>
      <c r="J58" s="1220"/>
      <c r="K58" s="1223"/>
      <c r="L58" s="1223"/>
      <c r="M58" s="1223"/>
      <c r="N58" s="1223"/>
      <c r="O58" s="1223"/>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549</v>
      </c>
      <c r="C63" s="244"/>
      <c r="D63" s="244"/>
      <c r="E63" s="244"/>
      <c r="F63" s="244"/>
      <c r="G63" s="244"/>
      <c r="H63" s="244"/>
      <c r="I63" s="244"/>
      <c r="J63" s="244"/>
      <c r="K63" s="244"/>
      <c r="L63" s="244"/>
      <c r="M63" s="244"/>
      <c r="N63" s="244"/>
      <c r="O63" s="244"/>
    </row>
    <row r="64" spans="1:17" x14ac:dyDescent="0.15">
      <c r="B64" s="248"/>
      <c r="C64" s="244"/>
      <c r="D64" s="244"/>
      <c r="E64" s="244"/>
      <c r="F64" s="244"/>
      <c r="G64" s="351" t="s">
        <v>542</v>
      </c>
      <c r="I64" s="352"/>
      <c r="J64" s="352"/>
      <c r="K64" s="352"/>
      <c r="L64" s="244"/>
      <c r="M64" s="244"/>
      <c r="N64" s="244"/>
      <c r="O64" s="244"/>
    </row>
    <row r="65" spans="2:30" x14ac:dyDescent="0.15">
      <c r="B65" s="248"/>
      <c r="C65" s="244"/>
      <c r="D65" s="244"/>
      <c r="E65" s="244"/>
      <c r="F65" s="244"/>
      <c r="G65" s="1232" t="s">
        <v>550</v>
      </c>
      <c r="H65" s="1233"/>
      <c r="I65" s="1233"/>
      <c r="J65" s="1233"/>
      <c r="K65" s="1233"/>
      <c r="L65" s="1233"/>
      <c r="M65" s="1233"/>
      <c r="N65" s="1233"/>
      <c r="O65" s="1234"/>
    </row>
    <row r="66" spans="2:30" x14ac:dyDescent="0.15">
      <c r="B66" s="248"/>
      <c r="C66" s="244"/>
      <c r="D66" s="244"/>
      <c r="E66" s="244"/>
      <c r="F66" s="244"/>
      <c r="G66" s="1235"/>
      <c r="H66" s="1236"/>
      <c r="I66" s="1236"/>
      <c r="J66" s="1236"/>
      <c r="K66" s="1236"/>
      <c r="L66" s="1236"/>
      <c r="M66" s="1236"/>
      <c r="N66" s="1236"/>
      <c r="O66" s="1237"/>
    </row>
    <row r="67" spans="2:30" x14ac:dyDescent="0.15">
      <c r="B67" s="248"/>
      <c r="C67" s="244"/>
      <c r="D67" s="244"/>
      <c r="E67" s="244"/>
      <c r="F67" s="244"/>
      <c r="G67" s="1235"/>
      <c r="H67" s="1236"/>
      <c r="I67" s="1236"/>
      <c r="J67" s="1236"/>
      <c r="K67" s="1236"/>
      <c r="L67" s="1236"/>
      <c r="M67" s="1236"/>
      <c r="N67" s="1236"/>
      <c r="O67" s="1237"/>
    </row>
    <row r="68" spans="2:30" x14ac:dyDescent="0.15">
      <c r="B68" s="248"/>
      <c r="C68" s="244"/>
      <c r="D68" s="244"/>
      <c r="E68" s="244"/>
      <c r="F68" s="244"/>
      <c r="G68" s="1235"/>
      <c r="H68" s="1236"/>
      <c r="I68" s="1236"/>
      <c r="J68" s="1236"/>
      <c r="K68" s="1236"/>
      <c r="L68" s="1236"/>
      <c r="M68" s="1236"/>
      <c r="N68" s="1236"/>
      <c r="O68" s="1237"/>
    </row>
    <row r="69" spans="2:30" x14ac:dyDescent="0.15">
      <c r="B69" s="248"/>
      <c r="C69" s="244"/>
      <c r="D69" s="244"/>
      <c r="E69" s="244"/>
      <c r="F69" s="244"/>
      <c r="G69" s="1238"/>
      <c r="H69" s="1239"/>
      <c r="I69" s="1239"/>
      <c r="J69" s="1239"/>
      <c r="K69" s="1239"/>
      <c r="L69" s="1239"/>
      <c r="M69" s="1239"/>
      <c r="N69" s="1239"/>
      <c r="O69" s="1240"/>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41"/>
      <c r="H72" s="1242"/>
      <c r="I72" s="1242"/>
      <c r="J72" s="1243"/>
      <c r="K72" s="354" t="s">
        <v>516</v>
      </c>
      <c r="L72" s="354" t="s">
        <v>517</v>
      </c>
      <c r="M72" s="354" t="s">
        <v>518</v>
      </c>
      <c r="N72" s="354" t="s">
        <v>519</v>
      </c>
      <c r="O72" s="354" t="s">
        <v>520</v>
      </c>
    </row>
    <row r="73" spans="2:30" x14ac:dyDescent="0.15">
      <c r="B73" s="248"/>
      <c r="C73" s="244"/>
      <c r="D73" s="244"/>
      <c r="E73" s="244"/>
      <c r="F73" s="244"/>
      <c r="G73" s="1244" t="s">
        <v>544</v>
      </c>
      <c r="H73" s="1245"/>
      <c r="I73" s="1250" t="s">
        <v>545</v>
      </c>
      <c r="J73" s="1250"/>
      <c r="K73" s="1231">
        <v>28.9</v>
      </c>
      <c r="L73" s="1231">
        <v>14.8</v>
      </c>
      <c r="M73" s="1218"/>
      <c r="N73" s="1218"/>
      <c r="O73" s="1218"/>
      <c r="S73" s="243">
        <v>9.9</v>
      </c>
    </row>
    <row r="74" spans="2:30" x14ac:dyDescent="0.15">
      <c r="B74" s="248"/>
      <c r="C74" s="244"/>
      <c r="D74" s="244"/>
      <c r="E74" s="244"/>
      <c r="F74" s="244"/>
      <c r="G74" s="1246"/>
      <c r="H74" s="1247"/>
      <c r="I74" s="1251"/>
      <c r="J74" s="1251"/>
      <c r="K74" s="1231"/>
      <c r="L74" s="1231"/>
      <c r="M74" s="1218"/>
      <c r="N74" s="1218"/>
      <c r="O74" s="1218"/>
    </row>
    <row r="75" spans="2:30" x14ac:dyDescent="0.15">
      <c r="B75" s="248"/>
      <c r="C75" s="244"/>
      <c r="D75" s="244"/>
      <c r="E75" s="244"/>
      <c r="F75" s="244"/>
      <c r="G75" s="1246"/>
      <c r="H75" s="1247"/>
      <c r="I75" s="1230" t="s">
        <v>552</v>
      </c>
      <c r="J75" s="1230"/>
      <c r="K75" s="1222">
        <v>15.7</v>
      </c>
      <c r="L75" s="1222">
        <v>14.5</v>
      </c>
      <c r="M75" s="1222">
        <v>13.4</v>
      </c>
      <c r="N75" s="1222">
        <v>12.4</v>
      </c>
      <c r="O75" s="1222">
        <v>11.7</v>
      </c>
      <c r="U75" s="243">
        <v>81.2</v>
      </c>
      <c r="W75" s="243">
        <v>87.2</v>
      </c>
      <c r="Y75" s="243">
        <v>99.8</v>
      </c>
      <c r="AA75" s="243">
        <v>109.5</v>
      </c>
      <c r="AC75" s="243">
        <v>115.2</v>
      </c>
    </row>
    <row r="76" spans="2:30" x14ac:dyDescent="0.15">
      <c r="B76" s="248"/>
      <c r="C76" s="244"/>
      <c r="D76" s="244"/>
      <c r="E76" s="244"/>
      <c r="F76" s="244"/>
      <c r="G76" s="1248"/>
      <c r="H76" s="1249"/>
      <c r="I76" s="1230"/>
      <c r="J76" s="1230"/>
      <c r="K76" s="1223"/>
      <c r="L76" s="1223"/>
      <c r="M76" s="1223"/>
      <c r="N76" s="1223"/>
      <c r="O76" s="1223"/>
    </row>
    <row r="77" spans="2:30" x14ac:dyDescent="0.15">
      <c r="B77" s="248"/>
      <c r="C77" s="244"/>
      <c r="D77" s="244"/>
      <c r="E77" s="244"/>
      <c r="F77" s="244"/>
      <c r="G77" s="1224" t="s">
        <v>547</v>
      </c>
      <c r="H77" s="1225"/>
      <c r="I77" s="1230" t="s">
        <v>545</v>
      </c>
      <c r="J77" s="1230"/>
      <c r="K77" s="1231">
        <v>38.6</v>
      </c>
      <c r="L77" s="1231">
        <v>28.4</v>
      </c>
      <c r="M77" s="1218">
        <v>20.5</v>
      </c>
      <c r="N77" s="1218">
        <v>17.899999999999999</v>
      </c>
      <c r="O77" s="1218">
        <v>0.8</v>
      </c>
      <c r="R77" s="243">
        <v>12.3</v>
      </c>
      <c r="T77" s="243">
        <v>11.1</v>
      </c>
    </row>
    <row r="78" spans="2:30" x14ac:dyDescent="0.15">
      <c r="B78" s="248"/>
      <c r="C78" s="244"/>
      <c r="D78" s="244"/>
      <c r="E78" s="244"/>
      <c r="F78" s="244"/>
      <c r="G78" s="1226"/>
      <c r="H78" s="1227"/>
      <c r="I78" s="1230"/>
      <c r="J78" s="1230"/>
      <c r="K78" s="1231"/>
      <c r="L78" s="1231"/>
      <c r="M78" s="1218"/>
      <c r="N78" s="1218"/>
      <c r="O78" s="1218"/>
    </row>
    <row r="79" spans="2:30" x14ac:dyDescent="0.15">
      <c r="B79" s="248"/>
      <c r="C79" s="244"/>
      <c r="D79" s="244"/>
      <c r="E79" s="244"/>
      <c r="F79" s="244"/>
      <c r="G79" s="1226"/>
      <c r="H79" s="1227"/>
      <c r="I79" s="1219" t="s">
        <v>552</v>
      </c>
      <c r="J79" s="1220"/>
      <c r="K79" s="1221">
        <v>12.6</v>
      </c>
      <c r="L79" s="1221">
        <v>11.4</v>
      </c>
      <c r="M79" s="1221">
        <v>10.5</v>
      </c>
      <c r="N79" s="1221">
        <v>9.5</v>
      </c>
      <c r="O79" s="1221">
        <v>8.1</v>
      </c>
      <c r="V79" s="243">
        <v>53.5</v>
      </c>
      <c r="X79" s="243">
        <v>48.2</v>
      </c>
      <c r="Z79" s="243">
        <v>34.200000000000003</v>
      </c>
      <c r="AB79" s="243">
        <v>30.3</v>
      </c>
      <c r="AD79" s="243">
        <v>28.9</v>
      </c>
    </row>
    <row r="80" spans="2:30" x14ac:dyDescent="0.15">
      <c r="B80" s="248"/>
      <c r="C80" s="244"/>
      <c r="D80" s="244"/>
      <c r="E80" s="244"/>
      <c r="F80" s="244"/>
      <c r="G80" s="1228"/>
      <c r="H80" s="1229"/>
      <c r="I80" s="1220"/>
      <c r="J80" s="1220"/>
      <c r="K80" s="1221"/>
      <c r="L80" s="1221"/>
      <c r="M80" s="1221"/>
      <c r="N80" s="1221"/>
      <c r="O80" s="122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8" zoomScaleNormal="100" zoomScaleSheetLayoutView="70" workbookViewId="0">
      <selection activeCell="L75" sqref="L75:L7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Normal="100" zoomScaleSheetLayoutView="55" workbookViewId="0">
      <selection activeCell="L75" sqref="L75:L7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136716</v>
      </c>
      <c r="E3" s="116"/>
      <c r="F3" s="117">
        <v>92021</v>
      </c>
      <c r="G3" s="118"/>
      <c r="H3" s="119"/>
    </row>
    <row r="4" spans="1:8" x14ac:dyDescent="0.15">
      <c r="A4" s="120"/>
      <c r="B4" s="121"/>
      <c r="C4" s="122"/>
      <c r="D4" s="123">
        <v>98171</v>
      </c>
      <c r="E4" s="124"/>
      <c r="F4" s="125">
        <v>52579</v>
      </c>
      <c r="G4" s="126"/>
      <c r="H4" s="127"/>
    </row>
    <row r="5" spans="1:8" x14ac:dyDescent="0.15">
      <c r="A5" s="108" t="s">
        <v>510</v>
      </c>
      <c r="B5" s="113"/>
      <c r="C5" s="114"/>
      <c r="D5" s="115">
        <v>94200</v>
      </c>
      <c r="E5" s="116"/>
      <c r="F5" s="117">
        <v>94828</v>
      </c>
      <c r="G5" s="118"/>
      <c r="H5" s="119"/>
    </row>
    <row r="6" spans="1:8" x14ac:dyDescent="0.15">
      <c r="A6" s="120"/>
      <c r="B6" s="121"/>
      <c r="C6" s="122"/>
      <c r="D6" s="123">
        <v>70187</v>
      </c>
      <c r="E6" s="124"/>
      <c r="F6" s="125">
        <v>55133</v>
      </c>
      <c r="G6" s="126"/>
      <c r="H6" s="127"/>
    </row>
    <row r="7" spans="1:8" x14ac:dyDescent="0.15">
      <c r="A7" s="108" t="s">
        <v>511</v>
      </c>
      <c r="B7" s="113"/>
      <c r="C7" s="114"/>
      <c r="D7" s="115">
        <v>65393</v>
      </c>
      <c r="E7" s="116"/>
      <c r="F7" s="117">
        <v>119674</v>
      </c>
      <c r="G7" s="118"/>
      <c r="H7" s="119"/>
    </row>
    <row r="8" spans="1:8" x14ac:dyDescent="0.15">
      <c r="A8" s="120"/>
      <c r="B8" s="121"/>
      <c r="C8" s="122"/>
      <c r="D8" s="123">
        <v>35503</v>
      </c>
      <c r="E8" s="124"/>
      <c r="F8" s="125">
        <v>57803</v>
      </c>
      <c r="G8" s="126"/>
      <c r="H8" s="127"/>
    </row>
    <row r="9" spans="1:8" x14ac:dyDescent="0.15">
      <c r="A9" s="108" t="s">
        <v>512</v>
      </c>
      <c r="B9" s="113"/>
      <c r="C9" s="114"/>
      <c r="D9" s="115">
        <v>60696</v>
      </c>
      <c r="E9" s="116"/>
      <c r="F9" s="117">
        <v>119685</v>
      </c>
      <c r="G9" s="118"/>
      <c r="H9" s="119"/>
    </row>
    <row r="10" spans="1:8" x14ac:dyDescent="0.15">
      <c r="A10" s="120"/>
      <c r="B10" s="121"/>
      <c r="C10" s="122"/>
      <c r="D10" s="123">
        <v>40882</v>
      </c>
      <c r="E10" s="124"/>
      <c r="F10" s="125">
        <v>68464</v>
      </c>
      <c r="G10" s="126"/>
      <c r="H10" s="127"/>
    </row>
    <row r="11" spans="1:8" x14ac:dyDescent="0.15">
      <c r="A11" s="108" t="s">
        <v>513</v>
      </c>
      <c r="B11" s="113"/>
      <c r="C11" s="114"/>
      <c r="D11" s="115">
        <v>90252</v>
      </c>
      <c r="E11" s="116"/>
      <c r="F11" s="117">
        <v>128611</v>
      </c>
      <c r="G11" s="118"/>
      <c r="H11" s="119"/>
    </row>
    <row r="12" spans="1:8" x14ac:dyDescent="0.15">
      <c r="A12" s="120"/>
      <c r="B12" s="121"/>
      <c r="C12" s="128"/>
      <c r="D12" s="123">
        <v>72795</v>
      </c>
      <c r="E12" s="124"/>
      <c r="F12" s="125">
        <v>61552</v>
      </c>
      <c r="G12" s="126"/>
      <c r="H12" s="127"/>
    </row>
    <row r="13" spans="1:8" x14ac:dyDescent="0.15">
      <c r="A13" s="108"/>
      <c r="B13" s="113"/>
      <c r="C13" s="129"/>
      <c r="D13" s="130">
        <v>89451</v>
      </c>
      <c r="E13" s="131"/>
      <c r="F13" s="132">
        <v>110964</v>
      </c>
      <c r="G13" s="133"/>
      <c r="H13" s="119"/>
    </row>
    <row r="14" spans="1:8" x14ac:dyDescent="0.15">
      <c r="A14" s="120"/>
      <c r="B14" s="121"/>
      <c r="C14" s="122"/>
      <c r="D14" s="123">
        <v>63508</v>
      </c>
      <c r="E14" s="124"/>
      <c r="F14" s="125">
        <v>59106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3.17</v>
      </c>
      <c r="C19" s="134">
        <f>ROUND(VALUE(SUBSTITUTE(実質収支比率等に係る経年分析!G$48,"▲","-")),2)</f>
        <v>5.94</v>
      </c>
      <c r="D19" s="134">
        <f>ROUND(VALUE(SUBSTITUTE(実質収支比率等に係る経年分析!H$48,"▲","-")),2)</f>
        <v>5.1100000000000003</v>
      </c>
      <c r="E19" s="134">
        <f>ROUND(VALUE(SUBSTITUTE(実質収支比率等に係る経年分析!I$48,"▲","-")),2)</f>
        <v>4.51</v>
      </c>
      <c r="F19" s="134">
        <f>ROUND(VALUE(SUBSTITUTE(実質収支比率等に係る経年分析!J$48,"▲","-")),2)</f>
        <v>4.8</v>
      </c>
    </row>
    <row r="20" spans="1:11" x14ac:dyDescent="0.15">
      <c r="A20" s="134" t="s">
        <v>42</v>
      </c>
      <c r="B20" s="134">
        <f>ROUND(VALUE(SUBSTITUTE(実質収支比率等に係る経年分析!F$47,"▲","-")),2)</f>
        <v>36.119999999999997</v>
      </c>
      <c r="C20" s="134">
        <f>ROUND(VALUE(SUBSTITUTE(実質収支比率等に係る経年分析!G$47,"▲","-")),2)</f>
        <v>38.200000000000003</v>
      </c>
      <c r="D20" s="134">
        <f>ROUND(VALUE(SUBSTITUTE(実質収支比率等に係る経年分析!H$47,"▲","-")),2)</f>
        <v>48.82</v>
      </c>
      <c r="E20" s="134">
        <f>ROUND(VALUE(SUBSTITUTE(実質収支比率等に係る経年分析!I$47,"▲","-")),2)</f>
        <v>55.46</v>
      </c>
      <c r="F20" s="134">
        <f>ROUND(VALUE(SUBSTITUTE(実質収支比率等に係る経年分析!J$47,"▲","-")),2)</f>
        <v>59.52</v>
      </c>
    </row>
    <row r="21" spans="1:11" x14ac:dyDescent="0.15">
      <c r="A21" s="134" t="s">
        <v>43</v>
      </c>
      <c r="B21" s="134">
        <f>IF(ISNUMBER(VALUE(SUBSTITUTE(実質収支比率等に係る経年分析!F$49,"▲","-"))),ROUND(VALUE(SUBSTITUTE(実質収支比率等に係る経年分析!F$49,"▲","-")),2),NA())</f>
        <v>2.0299999999999998</v>
      </c>
      <c r="C21" s="134">
        <f>IF(ISNUMBER(VALUE(SUBSTITUTE(実質収支比率等に係る経年分析!G$49,"▲","-"))),ROUND(VALUE(SUBSTITUTE(実質収支比率等に係る経年分析!G$49,"▲","-")),2),NA())</f>
        <v>8.84</v>
      </c>
      <c r="D21" s="134">
        <f>IF(ISNUMBER(VALUE(SUBSTITUTE(実質収支比率等に係る経年分析!H$49,"▲","-"))),ROUND(VALUE(SUBSTITUTE(実質収支比率等に係る経年分析!H$49,"▲","-")),2),NA())</f>
        <v>9.49</v>
      </c>
      <c r="E21" s="134">
        <f>IF(ISNUMBER(VALUE(SUBSTITUTE(実質収支比率等に係る経年分析!I$49,"▲","-"))),ROUND(VALUE(SUBSTITUTE(実質収支比率等に係る経年分析!I$49,"▲","-")),2),NA())</f>
        <v>4.3499999999999996</v>
      </c>
      <c r="F21" s="134">
        <f>IF(ISNUMBER(VALUE(SUBSTITUTE(実質収支比率等に係る経年分析!J$49,"▲","-"))),ROUND(VALUE(SUBSTITUTE(実質収支比率等に係る経年分析!J$49,"▲","-")),2),NA())</f>
        <v>2.64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干拓地管理特別会計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x14ac:dyDescent="0.15">
      <c r="A31" s="135" t="str">
        <f>IF(連結実質赤字比率に係る赤字・黒字の構成分析!C$39="",NA(),連結実質赤字比率に係る赤字・黒字の構成分析!C$39)</f>
        <v>港湾管理特別会計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x14ac:dyDescent="0.1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4.59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1379</v>
      </c>
      <c r="E42" s="136"/>
      <c r="F42" s="136"/>
      <c r="G42" s="136">
        <f>'実質公債費比率（分子）の構造'!L$52</f>
        <v>1409</v>
      </c>
      <c r="H42" s="136"/>
      <c r="I42" s="136"/>
      <c r="J42" s="136">
        <f>'実質公債費比率（分子）の構造'!M$52</f>
        <v>1409</v>
      </c>
      <c r="K42" s="136"/>
      <c r="L42" s="136"/>
      <c r="M42" s="136">
        <f>'実質公債費比率（分子）の構造'!N$52</f>
        <v>1373</v>
      </c>
      <c r="N42" s="136"/>
      <c r="O42" s="136"/>
      <c r="P42" s="136">
        <f>'実質公債費比率（分子）の構造'!O$52</f>
        <v>1265</v>
      </c>
    </row>
    <row r="43" spans="1:16" x14ac:dyDescent="0.1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3</v>
      </c>
      <c r="L44" s="136"/>
      <c r="M44" s="136"/>
      <c r="N44" s="136">
        <f>'実質公債費比率（分子）の構造'!O$50</f>
        <v>3</v>
      </c>
      <c r="O44" s="136"/>
      <c r="P44" s="136"/>
    </row>
    <row r="45" spans="1:16" x14ac:dyDescent="0.15">
      <c r="A45" s="136" t="s">
        <v>53</v>
      </c>
      <c r="B45" s="136">
        <f>'実質公債費比率（分子）の構造'!K$49</f>
        <v>58</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f>'実質公債費比率（分子）の構造'!O$49</f>
        <v>0</v>
      </c>
      <c r="O45" s="136"/>
      <c r="P45" s="136"/>
    </row>
    <row r="46" spans="1:16" x14ac:dyDescent="0.15">
      <c r="A46" s="136" t="s">
        <v>54</v>
      </c>
      <c r="B46" s="136">
        <f>'実質公債費比率（分子）の構造'!K$48</f>
        <v>118</v>
      </c>
      <c r="C46" s="136"/>
      <c r="D46" s="136"/>
      <c r="E46" s="136">
        <f>'実質公債費比率（分子）の構造'!L$48</f>
        <v>118</v>
      </c>
      <c r="F46" s="136"/>
      <c r="G46" s="136"/>
      <c r="H46" s="136">
        <f>'実質公債費比率（分子）の構造'!M$48</f>
        <v>119</v>
      </c>
      <c r="I46" s="136"/>
      <c r="J46" s="136"/>
      <c r="K46" s="136">
        <f>'実質公債費比率（分子）の構造'!N$48</f>
        <v>118</v>
      </c>
      <c r="L46" s="136"/>
      <c r="M46" s="136"/>
      <c r="N46" s="136">
        <f>'実質公債費比率（分子）の構造'!O$48</f>
        <v>117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1740</v>
      </c>
      <c r="C49" s="136"/>
      <c r="D49" s="136"/>
      <c r="E49" s="136">
        <f>'実質公債費比率（分子）の構造'!L$45</f>
        <v>1731</v>
      </c>
      <c r="F49" s="136"/>
      <c r="G49" s="136"/>
      <c r="H49" s="136">
        <f>'実質公債費比率（分子）の構造'!M$45</f>
        <v>1709</v>
      </c>
      <c r="I49" s="136"/>
      <c r="J49" s="136"/>
      <c r="K49" s="136">
        <f>'実質公債費比率（分子）の構造'!N$45</f>
        <v>1657</v>
      </c>
      <c r="L49" s="136"/>
      <c r="M49" s="136"/>
      <c r="N49" s="136">
        <f>'実質公債費比率（分子）の構造'!O$45</f>
        <v>1496</v>
      </c>
      <c r="O49" s="136"/>
      <c r="P49" s="136"/>
    </row>
    <row r="50" spans="1:16" x14ac:dyDescent="0.15">
      <c r="A50" s="136" t="s">
        <v>58</v>
      </c>
      <c r="B50" s="136" t="e">
        <f>NA()</f>
        <v>#N/A</v>
      </c>
      <c r="C50" s="136">
        <f>IF(ISNUMBER('実質公債費比率（分子）の構造'!K$53),'実質公債費比率（分子）の構造'!K$53,NA())</f>
        <v>538</v>
      </c>
      <c r="D50" s="136" t="e">
        <f>NA()</f>
        <v>#N/A</v>
      </c>
      <c r="E50" s="136" t="e">
        <f>NA()</f>
        <v>#N/A</v>
      </c>
      <c r="F50" s="136">
        <f>IF(ISNUMBER('実質公債費比率（分子）の構造'!L$53),'実質公債費比率（分子）の構造'!L$53,NA())</f>
        <v>441</v>
      </c>
      <c r="G50" s="136" t="e">
        <f>NA()</f>
        <v>#N/A</v>
      </c>
      <c r="H50" s="136" t="e">
        <f>NA()</f>
        <v>#N/A</v>
      </c>
      <c r="I50" s="136">
        <f>IF(ISNUMBER('実質公債費比率（分子）の構造'!M$53),'実質公債費比率（分子）の構造'!M$53,NA())</f>
        <v>420</v>
      </c>
      <c r="J50" s="136" t="e">
        <f>NA()</f>
        <v>#N/A</v>
      </c>
      <c r="K50" s="136" t="e">
        <f>NA()</f>
        <v>#N/A</v>
      </c>
      <c r="L50" s="136">
        <f>IF(ISNUMBER('実質公債費比率（分子）の構造'!N$53),'実質公債費比率（分子）の構造'!N$53,NA())</f>
        <v>405</v>
      </c>
      <c r="M50" s="136" t="e">
        <f>NA()</f>
        <v>#N/A</v>
      </c>
      <c r="N50" s="136" t="e">
        <f>NA()</f>
        <v>#N/A</v>
      </c>
      <c r="O50" s="136">
        <f>IF(ISNUMBER('実質公債費比率（分子）の構造'!O$53),'実質公債費比率（分子）の構造'!O$53,NA())</f>
        <v>351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10864</v>
      </c>
      <c r="E56" s="135"/>
      <c r="F56" s="135"/>
      <c r="G56" s="135">
        <f>'将来負担比率（分子）の構造'!J$51</f>
        <v>10809</v>
      </c>
      <c r="H56" s="135"/>
      <c r="I56" s="135"/>
      <c r="J56" s="135">
        <f>'将来負担比率（分子）の構造'!K$51</f>
        <v>10162</v>
      </c>
      <c r="K56" s="135"/>
      <c r="L56" s="135"/>
      <c r="M56" s="135">
        <f>'将来負担比率（分子）の構造'!L$51</f>
        <v>9568</v>
      </c>
      <c r="N56" s="135"/>
      <c r="O56" s="135"/>
      <c r="P56" s="135">
        <f>'将来負担比率（分子）の構造'!M$51</f>
        <v>8992</v>
      </c>
    </row>
    <row r="57" spans="1:16" x14ac:dyDescent="0.15">
      <c r="A57" s="135" t="s">
        <v>34</v>
      </c>
      <c r="B57" s="135"/>
      <c r="C57" s="135"/>
      <c r="D57" s="135">
        <f>'将来負担比率（分子）の構造'!I$50</f>
        <v>152</v>
      </c>
      <c r="E57" s="135"/>
      <c r="F57" s="135"/>
      <c r="G57" s="135">
        <f>'将来負担比率（分子）の構造'!J$50</f>
        <v>103</v>
      </c>
      <c r="H57" s="135"/>
      <c r="I57" s="135"/>
      <c r="J57" s="135">
        <f>'将来負担比率（分子）の構造'!K$50</f>
        <v>94</v>
      </c>
      <c r="K57" s="135"/>
      <c r="L57" s="135"/>
      <c r="M57" s="135">
        <f>'将来負担比率（分子）の構造'!L$50</f>
        <v>85</v>
      </c>
      <c r="N57" s="135"/>
      <c r="O57" s="135"/>
      <c r="P57" s="135">
        <f>'将来負担比率（分子）の構造'!M$50</f>
        <v>80</v>
      </c>
    </row>
    <row r="58" spans="1:16" x14ac:dyDescent="0.15">
      <c r="A58" s="135" t="s">
        <v>33</v>
      </c>
      <c r="B58" s="135"/>
      <c r="C58" s="135"/>
      <c r="D58" s="135">
        <f>'将来負担比率（分子）の構造'!I$49</f>
        <v>4210</v>
      </c>
      <c r="E58" s="135"/>
      <c r="F58" s="135"/>
      <c r="G58" s="135">
        <f>'将来負担比率（分子）の構造'!J$49</f>
        <v>4166</v>
      </c>
      <c r="H58" s="135"/>
      <c r="I58" s="135"/>
      <c r="J58" s="135">
        <f>'将来負担比率（分子）の構造'!K$49</f>
        <v>4632</v>
      </c>
      <c r="K58" s="135"/>
      <c r="L58" s="135"/>
      <c r="M58" s="135">
        <f>'将来負担比率（分子）の構造'!L$49</f>
        <v>5003</v>
      </c>
      <c r="N58" s="135"/>
      <c r="O58" s="135"/>
      <c r="P58" s="135">
        <f>'将来負担比率（分子）の構造'!M$49</f>
        <v>5365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1233</v>
      </c>
      <c r="C62" s="135"/>
      <c r="D62" s="135"/>
      <c r="E62" s="135">
        <f>'将来負担比率（分子）の構造'!J$45</f>
        <v>1254</v>
      </c>
      <c r="F62" s="135"/>
      <c r="G62" s="135"/>
      <c r="H62" s="135">
        <f>'将来負担比率（分子）の構造'!K$45</f>
        <v>1125</v>
      </c>
      <c r="I62" s="135"/>
      <c r="J62" s="135"/>
      <c r="K62" s="135">
        <f>'将来負担比率（分子）の構造'!L$45</f>
        <v>1045</v>
      </c>
      <c r="L62" s="135"/>
      <c r="M62" s="135"/>
      <c r="N62" s="135">
        <f>'将来負担比率（分子）の構造'!M$45</f>
        <v>975</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1</v>
      </c>
      <c r="L63" s="135"/>
      <c r="M63" s="135"/>
      <c r="N63" s="135">
        <f>'将来負担比率（分子）の構造'!M$44</f>
        <v>1</v>
      </c>
      <c r="O63" s="135"/>
      <c r="P63" s="135"/>
    </row>
    <row r="64" spans="1:16" x14ac:dyDescent="0.15">
      <c r="A64" s="135" t="s">
        <v>26</v>
      </c>
      <c r="B64" s="135">
        <f>'将来負担比率（分子）の構造'!I$43</f>
        <v>2324</v>
      </c>
      <c r="C64" s="135"/>
      <c r="D64" s="135"/>
      <c r="E64" s="135">
        <f>'将来負担比率（分子）の構造'!J$43</f>
        <v>2302</v>
      </c>
      <c r="F64" s="135"/>
      <c r="G64" s="135"/>
      <c r="H64" s="135">
        <f>'将来負担比率（分子）の構造'!K$43</f>
        <v>2171</v>
      </c>
      <c r="I64" s="135"/>
      <c r="J64" s="135"/>
      <c r="K64" s="135">
        <f>'将来負担比率（分子）の構造'!L$43</f>
        <v>2069</v>
      </c>
      <c r="L64" s="135"/>
      <c r="M64" s="135"/>
      <c r="N64" s="135">
        <f>'将来負担比率（分子）の構造'!M$43</f>
        <v>1916</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12693</v>
      </c>
      <c r="C66" s="135"/>
      <c r="D66" s="135"/>
      <c r="E66" s="135">
        <f>'将来負担比率（分子）の構造'!J$41</f>
        <v>12035</v>
      </c>
      <c r="F66" s="135"/>
      <c r="G66" s="135"/>
      <c r="H66" s="135">
        <f>'将来負担比率（分子）の構造'!K$41</f>
        <v>11459</v>
      </c>
      <c r="I66" s="135"/>
      <c r="J66" s="135"/>
      <c r="K66" s="135">
        <f>'将来負担比率（分子）の構造'!L$41</f>
        <v>10700</v>
      </c>
      <c r="L66" s="135"/>
      <c r="M66" s="135"/>
      <c r="N66" s="135">
        <f>'将来負担比率（分子）の構造'!M$41</f>
        <v>10209</v>
      </c>
      <c r="O66" s="135"/>
      <c r="P66" s="135"/>
    </row>
    <row r="67" spans="1:16" x14ac:dyDescent="0.15">
      <c r="A67" s="135" t="s">
        <v>62</v>
      </c>
      <c r="B67" s="135" t="e">
        <f>NA()</f>
        <v>#N/A</v>
      </c>
      <c r="C67" s="135">
        <f>IF(ISNUMBER('将来負担比率（分子）の構造'!I$52), IF('将来負担比率（分子）の構造'!I$52 &lt; 0, 0, '将来負担比率（分子）の構造'!I$52), NA())</f>
        <v>1023</v>
      </c>
      <c r="D67" s="135" t="e">
        <f>NA()</f>
        <v>#N/A</v>
      </c>
      <c r="E67" s="135" t="e">
        <f>NA()</f>
        <v>#N/A</v>
      </c>
      <c r="F67" s="135">
        <f>IF(ISNUMBER('将来負担比率（分子）の構造'!J$52), IF('将来負担比率（分子）の構造'!J$52 &lt; 0, 0, '将来負担比率（分子）の構造'!J$52), NA())</f>
        <v>513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1172040</v>
      </c>
      <c r="S5" s="613"/>
      <c r="T5" s="613"/>
      <c r="U5" s="613"/>
      <c r="V5" s="613"/>
      <c r="W5" s="613"/>
      <c r="X5" s="613"/>
      <c r="Y5" s="614"/>
      <c r="Z5" s="615">
        <v>16.5</v>
      </c>
      <c r="AA5" s="615"/>
      <c r="AB5" s="615"/>
      <c r="AC5" s="615"/>
      <c r="AD5" s="616">
        <v>1172040</v>
      </c>
      <c r="AE5" s="616"/>
      <c r="AF5" s="616"/>
      <c r="AG5" s="616"/>
      <c r="AH5" s="616"/>
      <c r="AI5" s="616"/>
      <c r="AJ5" s="616"/>
      <c r="AK5" s="616"/>
      <c r="AL5" s="617">
        <v>27</v>
      </c>
      <c r="AM5" s="618"/>
      <c r="AN5" s="618"/>
      <c r="AO5" s="619"/>
      <c r="AP5" s="609" t="s">
        <v>206</v>
      </c>
      <c r="AQ5" s="610"/>
      <c r="AR5" s="610"/>
      <c r="AS5" s="610"/>
      <c r="AT5" s="610"/>
      <c r="AU5" s="610"/>
      <c r="AV5" s="610"/>
      <c r="AW5" s="610"/>
      <c r="AX5" s="610"/>
      <c r="AY5" s="610"/>
      <c r="AZ5" s="610"/>
      <c r="BA5" s="610"/>
      <c r="BB5" s="610"/>
      <c r="BC5" s="610"/>
      <c r="BD5" s="610"/>
      <c r="BE5" s="610"/>
      <c r="BF5" s="611"/>
      <c r="BG5" s="623">
        <v>1168391</v>
      </c>
      <c r="BH5" s="624"/>
      <c r="BI5" s="624"/>
      <c r="BJ5" s="624"/>
      <c r="BK5" s="624"/>
      <c r="BL5" s="624"/>
      <c r="BM5" s="624"/>
      <c r="BN5" s="625"/>
      <c r="BO5" s="626">
        <v>99.7</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51944</v>
      </c>
      <c r="S6" s="624"/>
      <c r="T6" s="624"/>
      <c r="U6" s="624"/>
      <c r="V6" s="624"/>
      <c r="W6" s="624"/>
      <c r="X6" s="624"/>
      <c r="Y6" s="625"/>
      <c r="Z6" s="626">
        <v>0.7</v>
      </c>
      <c r="AA6" s="626"/>
      <c r="AB6" s="626"/>
      <c r="AC6" s="626"/>
      <c r="AD6" s="627">
        <v>51944</v>
      </c>
      <c r="AE6" s="627"/>
      <c r="AF6" s="627"/>
      <c r="AG6" s="627"/>
      <c r="AH6" s="627"/>
      <c r="AI6" s="627"/>
      <c r="AJ6" s="627"/>
      <c r="AK6" s="627"/>
      <c r="AL6" s="628">
        <v>1.2</v>
      </c>
      <c r="AM6" s="629"/>
      <c r="AN6" s="629"/>
      <c r="AO6" s="630"/>
      <c r="AP6" s="620" t="s">
        <v>212</v>
      </c>
      <c r="AQ6" s="621"/>
      <c r="AR6" s="621"/>
      <c r="AS6" s="621"/>
      <c r="AT6" s="621"/>
      <c r="AU6" s="621"/>
      <c r="AV6" s="621"/>
      <c r="AW6" s="621"/>
      <c r="AX6" s="621"/>
      <c r="AY6" s="621"/>
      <c r="AZ6" s="621"/>
      <c r="BA6" s="621"/>
      <c r="BB6" s="621"/>
      <c r="BC6" s="621"/>
      <c r="BD6" s="621"/>
      <c r="BE6" s="621"/>
      <c r="BF6" s="622"/>
      <c r="BG6" s="623">
        <v>1168391</v>
      </c>
      <c r="BH6" s="624"/>
      <c r="BI6" s="624"/>
      <c r="BJ6" s="624"/>
      <c r="BK6" s="624"/>
      <c r="BL6" s="624"/>
      <c r="BM6" s="624"/>
      <c r="BN6" s="625"/>
      <c r="BO6" s="626">
        <v>99.7</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75885</v>
      </c>
      <c r="CS6" s="624"/>
      <c r="CT6" s="624"/>
      <c r="CU6" s="624"/>
      <c r="CV6" s="624"/>
      <c r="CW6" s="624"/>
      <c r="CX6" s="624"/>
      <c r="CY6" s="625"/>
      <c r="CZ6" s="626">
        <v>1.1000000000000001</v>
      </c>
      <c r="DA6" s="626"/>
      <c r="DB6" s="626"/>
      <c r="DC6" s="626"/>
      <c r="DD6" s="632" t="s">
        <v>207</v>
      </c>
      <c r="DE6" s="624"/>
      <c r="DF6" s="624"/>
      <c r="DG6" s="624"/>
      <c r="DH6" s="624"/>
      <c r="DI6" s="624"/>
      <c r="DJ6" s="624"/>
      <c r="DK6" s="624"/>
      <c r="DL6" s="624"/>
      <c r="DM6" s="624"/>
      <c r="DN6" s="624"/>
      <c r="DO6" s="624"/>
      <c r="DP6" s="625"/>
      <c r="DQ6" s="632">
        <v>75885</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1497</v>
      </c>
      <c r="S7" s="624"/>
      <c r="T7" s="624"/>
      <c r="U7" s="624"/>
      <c r="V7" s="624"/>
      <c r="W7" s="624"/>
      <c r="X7" s="624"/>
      <c r="Y7" s="625"/>
      <c r="Z7" s="626">
        <v>0</v>
      </c>
      <c r="AA7" s="626"/>
      <c r="AB7" s="626"/>
      <c r="AC7" s="626"/>
      <c r="AD7" s="627">
        <v>1497</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350942</v>
      </c>
      <c r="BH7" s="624"/>
      <c r="BI7" s="624"/>
      <c r="BJ7" s="624"/>
      <c r="BK7" s="624"/>
      <c r="BL7" s="624"/>
      <c r="BM7" s="624"/>
      <c r="BN7" s="625"/>
      <c r="BO7" s="626">
        <v>29.9</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1427408</v>
      </c>
      <c r="CS7" s="624"/>
      <c r="CT7" s="624"/>
      <c r="CU7" s="624"/>
      <c r="CV7" s="624"/>
      <c r="CW7" s="624"/>
      <c r="CX7" s="624"/>
      <c r="CY7" s="625"/>
      <c r="CZ7" s="626">
        <v>21</v>
      </c>
      <c r="DA7" s="626"/>
      <c r="DB7" s="626"/>
      <c r="DC7" s="626"/>
      <c r="DD7" s="632">
        <v>77459</v>
      </c>
      <c r="DE7" s="624"/>
      <c r="DF7" s="624"/>
      <c r="DG7" s="624"/>
      <c r="DH7" s="624"/>
      <c r="DI7" s="624"/>
      <c r="DJ7" s="624"/>
      <c r="DK7" s="624"/>
      <c r="DL7" s="624"/>
      <c r="DM7" s="624"/>
      <c r="DN7" s="624"/>
      <c r="DO7" s="624"/>
      <c r="DP7" s="625"/>
      <c r="DQ7" s="632">
        <v>1021376</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4083</v>
      </c>
      <c r="S8" s="624"/>
      <c r="T8" s="624"/>
      <c r="U8" s="624"/>
      <c r="V8" s="624"/>
      <c r="W8" s="624"/>
      <c r="X8" s="624"/>
      <c r="Y8" s="625"/>
      <c r="Z8" s="626">
        <v>0.1</v>
      </c>
      <c r="AA8" s="626"/>
      <c r="AB8" s="626"/>
      <c r="AC8" s="626"/>
      <c r="AD8" s="627">
        <v>4083</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11565</v>
      </c>
      <c r="BH8" s="624"/>
      <c r="BI8" s="624"/>
      <c r="BJ8" s="624"/>
      <c r="BK8" s="624"/>
      <c r="BL8" s="624"/>
      <c r="BM8" s="624"/>
      <c r="BN8" s="625"/>
      <c r="BO8" s="626">
        <v>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1398189</v>
      </c>
      <c r="CS8" s="624"/>
      <c r="CT8" s="624"/>
      <c r="CU8" s="624"/>
      <c r="CV8" s="624"/>
      <c r="CW8" s="624"/>
      <c r="CX8" s="624"/>
      <c r="CY8" s="625"/>
      <c r="CZ8" s="626">
        <v>20.6</v>
      </c>
      <c r="DA8" s="626"/>
      <c r="DB8" s="626"/>
      <c r="DC8" s="626"/>
      <c r="DD8" s="632">
        <v>2615</v>
      </c>
      <c r="DE8" s="624"/>
      <c r="DF8" s="624"/>
      <c r="DG8" s="624"/>
      <c r="DH8" s="624"/>
      <c r="DI8" s="624"/>
      <c r="DJ8" s="624"/>
      <c r="DK8" s="624"/>
      <c r="DL8" s="624"/>
      <c r="DM8" s="624"/>
      <c r="DN8" s="624"/>
      <c r="DO8" s="624"/>
      <c r="DP8" s="625"/>
      <c r="DQ8" s="632">
        <v>866711</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3669</v>
      </c>
      <c r="S9" s="624"/>
      <c r="T9" s="624"/>
      <c r="U9" s="624"/>
      <c r="V9" s="624"/>
      <c r="W9" s="624"/>
      <c r="X9" s="624"/>
      <c r="Y9" s="625"/>
      <c r="Z9" s="626">
        <v>0.1</v>
      </c>
      <c r="AA9" s="626"/>
      <c r="AB9" s="626"/>
      <c r="AC9" s="626"/>
      <c r="AD9" s="627">
        <v>3669</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245135</v>
      </c>
      <c r="BH9" s="624"/>
      <c r="BI9" s="624"/>
      <c r="BJ9" s="624"/>
      <c r="BK9" s="624"/>
      <c r="BL9" s="624"/>
      <c r="BM9" s="624"/>
      <c r="BN9" s="625"/>
      <c r="BO9" s="626">
        <v>20.9</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593766</v>
      </c>
      <c r="CS9" s="624"/>
      <c r="CT9" s="624"/>
      <c r="CU9" s="624"/>
      <c r="CV9" s="624"/>
      <c r="CW9" s="624"/>
      <c r="CX9" s="624"/>
      <c r="CY9" s="625"/>
      <c r="CZ9" s="626">
        <v>8.6999999999999993</v>
      </c>
      <c r="DA9" s="626"/>
      <c r="DB9" s="626"/>
      <c r="DC9" s="626"/>
      <c r="DD9" s="632">
        <v>12231</v>
      </c>
      <c r="DE9" s="624"/>
      <c r="DF9" s="624"/>
      <c r="DG9" s="624"/>
      <c r="DH9" s="624"/>
      <c r="DI9" s="624"/>
      <c r="DJ9" s="624"/>
      <c r="DK9" s="624"/>
      <c r="DL9" s="624"/>
      <c r="DM9" s="624"/>
      <c r="DN9" s="624"/>
      <c r="DO9" s="624"/>
      <c r="DP9" s="625"/>
      <c r="DQ9" s="632">
        <v>454885</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163247</v>
      </c>
      <c r="S10" s="624"/>
      <c r="T10" s="624"/>
      <c r="U10" s="624"/>
      <c r="V10" s="624"/>
      <c r="W10" s="624"/>
      <c r="X10" s="624"/>
      <c r="Y10" s="625"/>
      <c r="Z10" s="626">
        <v>2.2999999999999998</v>
      </c>
      <c r="AA10" s="626"/>
      <c r="AB10" s="626"/>
      <c r="AC10" s="626"/>
      <c r="AD10" s="627">
        <v>163247</v>
      </c>
      <c r="AE10" s="627"/>
      <c r="AF10" s="627"/>
      <c r="AG10" s="627"/>
      <c r="AH10" s="627"/>
      <c r="AI10" s="627"/>
      <c r="AJ10" s="627"/>
      <c r="AK10" s="627"/>
      <c r="AL10" s="628">
        <v>3.8</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24909</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15943</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69333</v>
      </c>
      <c r="BH11" s="624"/>
      <c r="BI11" s="624"/>
      <c r="BJ11" s="624"/>
      <c r="BK11" s="624"/>
      <c r="BL11" s="624"/>
      <c r="BM11" s="624"/>
      <c r="BN11" s="625"/>
      <c r="BO11" s="626">
        <v>5.9</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379035</v>
      </c>
      <c r="CS11" s="624"/>
      <c r="CT11" s="624"/>
      <c r="CU11" s="624"/>
      <c r="CV11" s="624"/>
      <c r="CW11" s="624"/>
      <c r="CX11" s="624"/>
      <c r="CY11" s="625"/>
      <c r="CZ11" s="626">
        <v>5.6</v>
      </c>
      <c r="DA11" s="626"/>
      <c r="DB11" s="626"/>
      <c r="DC11" s="626"/>
      <c r="DD11" s="632">
        <v>123604</v>
      </c>
      <c r="DE11" s="624"/>
      <c r="DF11" s="624"/>
      <c r="DG11" s="624"/>
      <c r="DH11" s="624"/>
      <c r="DI11" s="624"/>
      <c r="DJ11" s="624"/>
      <c r="DK11" s="624"/>
      <c r="DL11" s="624"/>
      <c r="DM11" s="624"/>
      <c r="DN11" s="624"/>
      <c r="DO11" s="624"/>
      <c r="DP11" s="625"/>
      <c r="DQ11" s="632">
        <v>243738</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737702</v>
      </c>
      <c r="BH12" s="624"/>
      <c r="BI12" s="624"/>
      <c r="BJ12" s="624"/>
      <c r="BK12" s="624"/>
      <c r="BL12" s="624"/>
      <c r="BM12" s="624"/>
      <c r="BN12" s="625"/>
      <c r="BO12" s="626">
        <v>62.9</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125685</v>
      </c>
      <c r="CS12" s="624"/>
      <c r="CT12" s="624"/>
      <c r="CU12" s="624"/>
      <c r="CV12" s="624"/>
      <c r="CW12" s="624"/>
      <c r="CX12" s="624"/>
      <c r="CY12" s="625"/>
      <c r="CZ12" s="626">
        <v>1.8</v>
      </c>
      <c r="DA12" s="626"/>
      <c r="DB12" s="626"/>
      <c r="DC12" s="626"/>
      <c r="DD12" s="632">
        <v>16307</v>
      </c>
      <c r="DE12" s="624"/>
      <c r="DF12" s="624"/>
      <c r="DG12" s="624"/>
      <c r="DH12" s="624"/>
      <c r="DI12" s="624"/>
      <c r="DJ12" s="624"/>
      <c r="DK12" s="624"/>
      <c r="DL12" s="624"/>
      <c r="DM12" s="624"/>
      <c r="DN12" s="624"/>
      <c r="DO12" s="624"/>
      <c r="DP12" s="625"/>
      <c r="DQ12" s="632">
        <v>107459</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12497</v>
      </c>
      <c r="S13" s="624"/>
      <c r="T13" s="624"/>
      <c r="U13" s="624"/>
      <c r="V13" s="624"/>
      <c r="W13" s="624"/>
      <c r="X13" s="624"/>
      <c r="Y13" s="625"/>
      <c r="Z13" s="626">
        <v>0.2</v>
      </c>
      <c r="AA13" s="626"/>
      <c r="AB13" s="626"/>
      <c r="AC13" s="626"/>
      <c r="AD13" s="627">
        <v>12497</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737448</v>
      </c>
      <c r="BH13" s="624"/>
      <c r="BI13" s="624"/>
      <c r="BJ13" s="624"/>
      <c r="BK13" s="624"/>
      <c r="BL13" s="624"/>
      <c r="BM13" s="624"/>
      <c r="BN13" s="625"/>
      <c r="BO13" s="626">
        <v>62.9</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543278</v>
      </c>
      <c r="CS13" s="624"/>
      <c r="CT13" s="624"/>
      <c r="CU13" s="624"/>
      <c r="CV13" s="624"/>
      <c r="CW13" s="624"/>
      <c r="CX13" s="624"/>
      <c r="CY13" s="625"/>
      <c r="CZ13" s="626">
        <v>8</v>
      </c>
      <c r="DA13" s="626"/>
      <c r="DB13" s="626"/>
      <c r="DC13" s="626"/>
      <c r="DD13" s="632">
        <v>268304</v>
      </c>
      <c r="DE13" s="624"/>
      <c r="DF13" s="624"/>
      <c r="DG13" s="624"/>
      <c r="DH13" s="624"/>
      <c r="DI13" s="624"/>
      <c r="DJ13" s="624"/>
      <c r="DK13" s="624"/>
      <c r="DL13" s="624"/>
      <c r="DM13" s="624"/>
      <c r="DN13" s="624"/>
      <c r="DO13" s="624"/>
      <c r="DP13" s="625"/>
      <c r="DQ13" s="632">
        <v>282142</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21683</v>
      </c>
      <c r="BH14" s="624"/>
      <c r="BI14" s="624"/>
      <c r="BJ14" s="624"/>
      <c r="BK14" s="624"/>
      <c r="BL14" s="624"/>
      <c r="BM14" s="624"/>
      <c r="BN14" s="625"/>
      <c r="BO14" s="626">
        <v>1.9</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300285</v>
      </c>
      <c r="CS14" s="624"/>
      <c r="CT14" s="624"/>
      <c r="CU14" s="624"/>
      <c r="CV14" s="624"/>
      <c r="CW14" s="624"/>
      <c r="CX14" s="624"/>
      <c r="CY14" s="625"/>
      <c r="CZ14" s="626">
        <v>4.4000000000000004</v>
      </c>
      <c r="DA14" s="626"/>
      <c r="DB14" s="626"/>
      <c r="DC14" s="626"/>
      <c r="DD14" s="632">
        <v>39908</v>
      </c>
      <c r="DE14" s="624"/>
      <c r="DF14" s="624"/>
      <c r="DG14" s="624"/>
      <c r="DH14" s="624"/>
      <c r="DI14" s="624"/>
      <c r="DJ14" s="624"/>
      <c r="DK14" s="624"/>
      <c r="DL14" s="624"/>
      <c r="DM14" s="624"/>
      <c r="DN14" s="624"/>
      <c r="DO14" s="624"/>
      <c r="DP14" s="625"/>
      <c r="DQ14" s="632">
        <v>248923</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1118</v>
      </c>
      <c r="S15" s="624"/>
      <c r="T15" s="624"/>
      <c r="U15" s="624"/>
      <c r="V15" s="624"/>
      <c r="W15" s="624"/>
      <c r="X15" s="624"/>
      <c r="Y15" s="625"/>
      <c r="Z15" s="626">
        <v>0</v>
      </c>
      <c r="AA15" s="626"/>
      <c r="AB15" s="626"/>
      <c r="AC15" s="626"/>
      <c r="AD15" s="627">
        <v>1118</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58064</v>
      </c>
      <c r="BH15" s="624"/>
      <c r="BI15" s="624"/>
      <c r="BJ15" s="624"/>
      <c r="BK15" s="624"/>
      <c r="BL15" s="624"/>
      <c r="BM15" s="624"/>
      <c r="BN15" s="625"/>
      <c r="BO15" s="626">
        <v>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619040</v>
      </c>
      <c r="CS15" s="624"/>
      <c r="CT15" s="624"/>
      <c r="CU15" s="624"/>
      <c r="CV15" s="624"/>
      <c r="CW15" s="624"/>
      <c r="CX15" s="624"/>
      <c r="CY15" s="625"/>
      <c r="CZ15" s="626">
        <v>9.1</v>
      </c>
      <c r="DA15" s="626"/>
      <c r="DB15" s="626"/>
      <c r="DC15" s="626"/>
      <c r="DD15" s="632">
        <v>180503</v>
      </c>
      <c r="DE15" s="624"/>
      <c r="DF15" s="624"/>
      <c r="DG15" s="624"/>
      <c r="DH15" s="624"/>
      <c r="DI15" s="624"/>
      <c r="DJ15" s="624"/>
      <c r="DK15" s="624"/>
      <c r="DL15" s="624"/>
      <c r="DM15" s="624"/>
      <c r="DN15" s="624"/>
      <c r="DO15" s="624"/>
      <c r="DP15" s="625"/>
      <c r="DQ15" s="632">
        <v>382271</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3262727</v>
      </c>
      <c r="S16" s="624"/>
      <c r="T16" s="624"/>
      <c r="U16" s="624"/>
      <c r="V16" s="624"/>
      <c r="W16" s="624"/>
      <c r="X16" s="624"/>
      <c r="Y16" s="625"/>
      <c r="Z16" s="626">
        <v>45.8</v>
      </c>
      <c r="AA16" s="626"/>
      <c r="AB16" s="626"/>
      <c r="AC16" s="626"/>
      <c r="AD16" s="627">
        <v>2925636</v>
      </c>
      <c r="AE16" s="627"/>
      <c r="AF16" s="627"/>
      <c r="AG16" s="627"/>
      <c r="AH16" s="627"/>
      <c r="AI16" s="627"/>
      <c r="AJ16" s="627"/>
      <c r="AK16" s="627"/>
      <c r="AL16" s="628">
        <v>67.400000000000006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2925636</v>
      </c>
      <c r="S17" s="624"/>
      <c r="T17" s="624"/>
      <c r="U17" s="624"/>
      <c r="V17" s="624"/>
      <c r="W17" s="624"/>
      <c r="X17" s="624"/>
      <c r="Y17" s="625"/>
      <c r="Z17" s="626">
        <v>41.1</v>
      </c>
      <c r="AA17" s="626"/>
      <c r="AB17" s="626"/>
      <c r="AC17" s="626"/>
      <c r="AD17" s="627">
        <v>2925636</v>
      </c>
      <c r="AE17" s="627"/>
      <c r="AF17" s="627"/>
      <c r="AG17" s="627"/>
      <c r="AH17" s="627"/>
      <c r="AI17" s="627"/>
      <c r="AJ17" s="627"/>
      <c r="AK17" s="627"/>
      <c r="AL17" s="628">
        <v>67.400000000000006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1298494</v>
      </c>
      <c r="CS17" s="624"/>
      <c r="CT17" s="624"/>
      <c r="CU17" s="624"/>
      <c r="CV17" s="624"/>
      <c r="CW17" s="624"/>
      <c r="CX17" s="624"/>
      <c r="CY17" s="625"/>
      <c r="CZ17" s="626">
        <v>19.100000000000001</v>
      </c>
      <c r="DA17" s="626"/>
      <c r="DB17" s="626"/>
      <c r="DC17" s="626"/>
      <c r="DD17" s="632" t="s">
        <v>108</v>
      </c>
      <c r="DE17" s="624"/>
      <c r="DF17" s="624"/>
      <c r="DG17" s="624"/>
      <c r="DH17" s="624"/>
      <c r="DI17" s="624"/>
      <c r="DJ17" s="624"/>
      <c r="DK17" s="624"/>
      <c r="DL17" s="624"/>
      <c r="DM17" s="624"/>
      <c r="DN17" s="624"/>
      <c r="DO17" s="624"/>
      <c r="DP17" s="625"/>
      <c r="DQ17" s="632">
        <v>1284542</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337090</v>
      </c>
      <c r="S18" s="624"/>
      <c r="T18" s="624"/>
      <c r="U18" s="624"/>
      <c r="V18" s="624"/>
      <c r="W18" s="624"/>
      <c r="X18" s="624"/>
      <c r="Y18" s="625"/>
      <c r="Z18" s="626">
        <v>4.7</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19157</v>
      </c>
      <c r="CS18" s="624"/>
      <c r="CT18" s="624"/>
      <c r="CU18" s="624"/>
      <c r="CV18" s="624"/>
      <c r="CW18" s="624"/>
      <c r="CX18" s="624"/>
      <c r="CY18" s="625"/>
      <c r="CZ18" s="626">
        <v>0.3</v>
      </c>
      <c r="DA18" s="626"/>
      <c r="DB18" s="626"/>
      <c r="DC18" s="626"/>
      <c r="DD18" s="632" t="s">
        <v>108</v>
      </c>
      <c r="DE18" s="624"/>
      <c r="DF18" s="624"/>
      <c r="DG18" s="624"/>
      <c r="DH18" s="624"/>
      <c r="DI18" s="624"/>
      <c r="DJ18" s="624"/>
      <c r="DK18" s="624"/>
      <c r="DL18" s="624"/>
      <c r="DM18" s="624"/>
      <c r="DN18" s="624"/>
      <c r="DO18" s="624"/>
      <c r="DP18" s="625"/>
      <c r="DQ18" s="632">
        <v>19157</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3649</v>
      </c>
      <c r="BH19" s="624"/>
      <c r="BI19" s="624"/>
      <c r="BJ19" s="624"/>
      <c r="BK19" s="624"/>
      <c r="BL19" s="624"/>
      <c r="BM19" s="624"/>
      <c r="BN19" s="625"/>
      <c r="BO19" s="626">
        <v>0.3</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4672822</v>
      </c>
      <c r="S20" s="624"/>
      <c r="T20" s="624"/>
      <c r="U20" s="624"/>
      <c r="V20" s="624"/>
      <c r="W20" s="624"/>
      <c r="X20" s="624"/>
      <c r="Y20" s="625"/>
      <c r="Z20" s="626">
        <v>65.7</v>
      </c>
      <c r="AA20" s="626"/>
      <c r="AB20" s="626"/>
      <c r="AC20" s="626"/>
      <c r="AD20" s="627">
        <v>4335731</v>
      </c>
      <c r="AE20" s="627"/>
      <c r="AF20" s="627"/>
      <c r="AG20" s="627"/>
      <c r="AH20" s="627"/>
      <c r="AI20" s="627"/>
      <c r="AJ20" s="627"/>
      <c r="AK20" s="627"/>
      <c r="AL20" s="628">
        <v>100</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3649</v>
      </c>
      <c r="BH20" s="624"/>
      <c r="BI20" s="624"/>
      <c r="BJ20" s="624"/>
      <c r="BK20" s="624"/>
      <c r="BL20" s="624"/>
      <c r="BM20" s="624"/>
      <c r="BN20" s="625"/>
      <c r="BO20" s="626">
        <v>0.3</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6796165</v>
      </c>
      <c r="CS20" s="624"/>
      <c r="CT20" s="624"/>
      <c r="CU20" s="624"/>
      <c r="CV20" s="624"/>
      <c r="CW20" s="624"/>
      <c r="CX20" s="624"/>
      <c r="CY20" s="625"/>
      <c r="CZ20" s="626">
        <v>100</v>
      </c>
      <c r="DA20" s="626"/>
      <c r="DB20" s="626"/>
      <c r="DC20" s="626"/>
      <c r="DD20" s="632">
        <v>720931</v>
      </c>
      <c r="DE20" s="624"/>
      <c r="DF20" s="624"/>
      <c r="DG20" s="624"/>
      <c r="DH20" s="624"/>
      <c r="DI20" s="624"/>
      <c r="DJ20" s="624"/>
      <c r="DK20" s="624"/>
      <c r="DL20" s="624"/>
      <c r="DM20" s="624"/>
      <c r="DN20" s="624"/>
      <c r="DO20" s="624"/>
      <c r="DP20" s="625"/>
      <c r="DQ20" s="632">
        <v>4987089</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827</v>
      </c>
      <c r="S21" s="624"/>
      <c r="T21" s="624"/>
      <c r="U21" s="624"/>
      <c r="V21" s="624"/>
      <c r="W21" s="624"/>
      <c r="X21" s="624"/>
      <c r="Y21" s="625"/>
      <c r="Z21" s="626">
        <v>0</v>
      </c>
      <c r="AA21" s="626"/>
      <c r="AB21" s="626"/>
      <c r="AC21" s="626"/>
      <c r="AD21" s="627">
        <v>827</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3649</v>
      </c>
      <c r="BH21" s="624"/>
      <c r="BI21" s="624"/>
      <c r="BJ21" s="624"/>
      <c r="BK21" s="624"/>
      <c r="BL21" s="624"/>
      <c r="BM21" s="624"/>
      <c r="BN21" s="625"/>
      <c r="BO21" s="626">
        <v>0.3</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114541</v>
      </c>
      <c r="S22" s="624"/>
      <c r="T22" s="624"/>
      <c r="U22" s="624"/>
      <c r="V22" s="624"/>
      <c r="W22" s="624"/>
      <c r="X22" s="624"/>
      <c r="Y22" s="625"/>
      <c r="Z22" s="626">
        <v>1.6</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89445</v>
      </c>
      <c r="S23" s="624"/>
      <c r="T23" s="624"/>
      <c r="U23" s="624"/>
      <c r="V23" s="624"/>
      <c r="W23" s="624"/>
      <c r="X23" s="624"/>
      <c r="Y23" s="625"/>
      <c r="Z23" s="626">
        <v>1.3</v>
      </c>
      <c r="AA23" s="626"/>
      <c r="AB23" s="626"/>
      <c r="AC23" s="626"/>
      <c r="AD23" s="627" t="s">
        <v>108</v>
      </c>
      <c r="AE23" s="627"/>
      <c r="AF23" s="627"/>
      <c r="AG23" s="627"/>
      <c r="AH23" s="627"/>
      <c r="AI23" s="627"/>
      <c r="AJ23" s="627"/>
      <c r="AK23" s="627"/>
      <c r="AL23" s="628" t="s">
        <v>108</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24347</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2785861</v>
      </c>
      <c r="CS24" s="613"/>
      <c r="CT24" s="613"/>
      <c r="CU24" s="613"/>
      <c r="CV24" s="613"/>
      <c r="CW24" s="613"/>
      <c r="CX24" s="613"/>
      <c r="CY24" s="614"/>
      <c r="CZ24" s="652">
        <v>41</v>
      </c>
      <c r="DA24" s="653"/>
      <c r="DB24" s="653"/>
      <c r="DC24" s="654"/>
      <c r="DD24" s="651">
        <v>2274915</v>
      </c>
      <c r="DE24" s="613"/>
      <c r="DF24" s="613"/>
      <c r="DG24" s="613"/>
      <c r="DH24" s="613"/>
      <c r="DI24" s="613"/>
      <c r="DJ24" s="613"/>
      <c r="DK24" s="614"/>
      <c r="DL24" s="651">
        <v>2261629</v>
      </c>
      <c r="DM24" s="613"/>
      <c r="DN24" s="613"/>
      <c r="DO24" s="613"/>
      <c r="DP24" s="613"/>
      <c r="DQ24" s="613"/>
      <c r="DR24" s="613"/>
      <c r="DS24" s="613"/>
      <c r="DT24" s="613"/>
      <c r="DU24" s="613"/>
      <c r="DV24" s="614"/>
      <c r="DW24" s="617">
        <v>49.3</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486938</v>
      </c>
      <c r="S25" s="624"/>
      <c r="T25" s="624"/>
      <c r="U25" s="624"/>
      <c r="V25" s="624"/>
      <c r="W25" s="624"/>
      <c r="X25" s="624"/>
      <c r="Y25" s="625"/>
      <c r="Z25" s="626">
        <v>6.8</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870330</v>
      </c>
      <c r="CS25" s="643"/>
      <c r="CT25" s="643"/>
      <c r="CU25" s="643"/>
      <c r="CV25" s="643"/>
      <c r="CW25" s="643"/>
      <c r="CX25" s="643"/>
      <c r="CY25" s="644"/>
      <c r="CZ25" s="657">
        <v>12.8</v>
      </c>
      <c r="DA25" s="658"/>
      <c r="DB25" s="658"/>
      <c r="DC25" s="659"/>
      <c r="DD25" s="632">
        <v>809608</v>
      </c>
      <c r="DE25" s="643"/>
      <c r="DF25" s="643"/>
      <c r="DG25" s="643"/>
      <c r="DH25" s="643"/>
      <c r="DI25" s="643"/>
      <c r="DJ25" s="643"/>
      <c r="DK25" s="644"/>
      <c r="DL25" s="632">
        <v>796322</v>
      </c>
      <c r="DM25" s="643"/>
      <c r="DN25" s="643"/>
      <c r="DO25" s="643"/>
      <c r="DP25" s="643"/>
      <c r="DQ25" s="643"/>
      <c r="DR25" s="643"/>
      <c r="DS25" s="643"/>
      <c r="DT25" s="643"/>
      <c r="DU25" s="643"/>
      <c r="DV25" s="644"/>
      <c r="DW25" s="628">
        <v>17.399999999999999</v>
      </c>
      <c r="DX25" s="655"/>
      <c r="DY25" s="655"/>
      <c r="DZ25" s="655"/>
      <c r="EA25" s="655"/>
      <c r="EB25" s="655"/>
      <c r="EC25" s="656"/>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504080</v>
      </c>
      <c r="CS26" s="624"/>
      <c r="CT26" s="624"/>
      <c r="CU26" s="624"/>
      <c r="CV26" s="624"/>
      <c r="CW26" s="624"/>
      <c r="CX26" s="624"/>
      <c r="CY26" s="625"/>
      <c r="CZ26" s="657">
        <v>7.4</v>
      </c>
      <c r="DA26" s="658"/>
      <c r="DB26" s="658"/>
      <c r="DC26" s="659"/>
      <c r="DD26" s="632">
        <v>456004</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5"/>
      <c r="DY26" s="655"/>
      <c r="DZ26" s="655"/>
      <c r="EA26" s="655"/>
      <c r="EB26" s="655"/>
      <c r="EC26" s="656"/>
    </row>
    <row r="27" spans="2:133" ht="11.25" customHeight="1" x14ac:dyDescent="0.15">
      <c r="B27" s="620" t="s">
        <v>277</v>
      </c>
      <c r="C27" s="621"/>
      <c r="D27" s="621"/>
      <c r="E27" s="621"/>
      <c r="F27" s="621"/>
      <c r="G27" s="621"/>
      <c r="H27" s="621"/>
      <c r="I27" s="621"/>
      <c r="J27" s="621"/>
      <c r="K27" s="621"/>
      <c r="L27" s="621"/>
      <c r="M27" s="621"/>
      <c r="N27" s="621"/>
      <c r="O27" s="621"/>
      <c r="P27" s="621"/>
      <c r="Q27" s="622"/>
      <c r="R27" s="623">
        <v>350431</v>
      </c>
      <c r="S27" s="624"/>
      <c r="T27" s="624"/>
      <c r="U27" s="624"/>
      <c r="V27" s="624"/>
      <c r="W27" s="624"/>
      <c r="X27" s="624"/>
      <c r="Y27" s="625"/>
      <c r="Z27" s="626">
        <v>4.9000000000000004</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1172040</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617037</v>
      </c>
      <c r="CS27" s="643"/>
      <c r="CT27" s="643"/>
      <c r="CU27" s="643"/>
      <c r="CV27" s="643"/>
      <c r="CW27" s="643"/>
      <c r="CX27" s="643"/>
      <c r="CY27" s="644"/>
      <c r="CZ27" s="657">
        <v>9.1</v>
      </c>
      <c r="DA27" s="658"/>
      <c r="DB27" s="658"/>
      <c r="DC27" s="659"/>
      <c r="DD27" s="632">
        <v>180765</v>
      </c>
      <c r="DE27" s="643"/>
      <c r="DF27" s="643"/>
      <c r="DG27" s="643"/>
      <c r="DH27" s="643"/>
      <c r="DI27" s="643"/>
      <c r="DJ27" s="643"/>
      <c r="DK27" s="644"/>
      <c r="DL27" s="632">
        <v>180765</v>
      </c>
      <c r="DM27" s="643"/>
      <c r="DN27" s="643"/>
      <c r="DO27" s="643"/>
      <c r="DP27" s="643"/>
      <c r="DQ27" s="643"/>
      <c r="DR27" s="643"/>
      <c r="DS27" s="643"/>
      <c r="DT27" s="643"/>
      <c r="DU27" s="643"/>
      <c r="DV27" s="644"/>
      <c r="DW27" s="628">
        <v>3.9</v>
      </c>
      <c r="DX27" s="655"/>
      <c r="DY27" s="655"/>
      <c r="DZ27" s="655"/>
      <c r="EA27" s="655"/>
      <c r="EB27" s="655"/>
      <c r="EC27" s="656"/>
    </row>
    <row r="28" spans="2:133" ht="11.25" customHeight="1" x14ac:dyDescent="0.15">
      <c r="B28" s="620" t="s">
        <v>280</v>
      </c>
      <c r="C28" s="621"/>
      <c r="D28" s="621"/>
      <c r="E28" s="621"/>
      <c r="F28" s="621"/>
      <c r="G28" s="621"/>
      <c r="H28" s="621"/>
      <c r="I28" s="621"/>
      <c r="J28" s="621"/>
      <c r="K28" s="621"/>
      <c r="L28" s="621"/>
      <c r="M28" s="621"/>
      <c r="N28" s="621"/>
      <c r="O28" s="621"/>
      <c r="P28" s="621"/>
      <c r="Q28" s="622"/>
      <c r="R28" s="623">
        <v>53291</v>
      </c>
      <c r="S28" s="624"/>
      <c r="T28" s="624"/>
      <c r="U28" s="624"/>
      <c r="V28" s="624"/>
      <c r="W28" s="624"/>
      <c r="X28" s="624"/>
      <c r="Y28" s="625"/>
      <c r="Z28" s="626">
        <v>0.7</v>
      </c>
      <c r="AA28" s="626"/>
      <c r="AB28" s="626"/>
      <c r="AC28" s="626"/>
      <c r="AD28" s="627">
        <v>260</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1298494</v>
      </c>
      <c r="CS28" s="624"/>
      <c r="CT28" s="624"/>
      <c r="CU28" s="624"/>
      <c r="CV28" s="624"/>
      <c r="CW28" s="624"/>
      <c r="CX28" s="624"/>
      <c r="CY28" s="625"/>
      <c r="CZ28" s="657">
        <v>19.100000000000001</v>
      </c>
      <c r="DA28" s="658"/>
      <c r="DB28" s="658"/>
      <c r="DC28" s="659"/>
      <c r="DD28" s="632">
        <v>1284542</v>
      </c>
      <c r="DE28" s="624"/>
      <c r="DF28" s="624"/>
      <c r="DG28" s="624"/>
      <c r="DH28" s="624"/>
      <c r="DI28" s="624"/>
      <c r="DJ28" s="624"/>
      <c r="DK28" s="625"/>
      <c r="DL28" s="632">
        <v>1284542</v>
      </c>
      <c r="DM28" s="624"/>
      <c r="DN28" s="624"/>
      <c r="DO28" s="624"/>
      <c r="DP28" s="624"/>
      <c r="DQ28" s="624"/>
      <c r="DR28" s="624"/>
      <c r="DS28" s="624"/>
      <c r="DT28" s="624"/>
      <c r="DU28" s="624"/>
      <c r="DV28" s="625"/>
      <c r="DW28" s="628">
        <v>28</v>
      </c>
      <c r="DX28" s="655"/>
      <c r="DY28" s="655"/>
      <c r="DZ28" s="655"/>
      <c r="EA28" s="655"/>
      <c r="EB28" s="655"/>
      <c r="EC28" s="656"/>
    </row>
    <row r="29" spans="2:133" ht="11.25" customHeight="1" x14ac:dyDescent="0.15">
      <c r="B29" s="620" t="s">
        <v>282</v>
      </c>
      <c r="C29" s="621"/>
      <c r="D29" s="621"/>
      <c r="E29" s="621"/>
      <c r="F29" s="621"/>
      <c r="G29" s="621"/>
      <c r="H29" s="621"/>
      <c r="I29" s="621"/>
      <c r="J29" s="621"/>
      <c r="K29" s="621"/>
      <c r="L29" s="621"/>
      <c r="M29" s="621"/>
      <c r="N29" s="621"/>
      <c r="O29" s="621"/>
      <c r="P29" s="621"/>
      <c r="Q29" s="622"/>
      <c r="R29" s="623">
        <v>8259</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1298494</v>
      </c>
      <c r="CS29" s="643"/>
      <c r="CT29" s="643"/>
      <c r="CU29" s="643"/>
      <c r="CV29" s="643"/>
      <c r="CW29" s="643"/>
      <c r="CX29" s="643"/>
      <c r="CY29" s="644"/>
      <c r="CZ29" s="657">
        <v>19.100000000000001</v>
      </c>
      <c r="DA29" s="658"/>
      <c r="DB29" s="658"/>
      <c r="DC29" s="659"/>
      <c r="DD29" s="632">
        <v>1284542</v>
      </c>
      <c r="DE29" s="643"/>
      <c r="DF29" s="643"/>
      <c r="DG29" s="643"/>
      <c r="DH29" s="643"/>
      <c r="DI29" s="643"/>
      <c r="DJ29" s="643"/>
      <c r="DK29" s="644"/>
      <c r="DL29" s="632">
        <v>1284542</v>
      </c>
      <c r="DM29" s="643"/>
      <c r="DN29" s="643"/>
      <c r="DO29" s="643"/>
      <c r="DP29" s="643"/>
      <c r="DQ29" s="643"/>
      <c r="DR29" s="643"/>
      <c r="DS29" s="643"/>
      <c r="DT29" s="643"/>
      <c r="DU29" s="643"/>
      <c r="DV29" s="644"/>
      <c r="DW29" s="628">
        <v>28</v>
      </c>
      <c r="DX29" s="655"/>
      <c r="DY29" s="655"/>
      <c r="DZ29" s="655"/>
      <c r="EA29" s="655"/>
      <c r="EB29" s="655"/>
      <c r="EC29" s="656"/>
    </row>
    <row r="30" spans="2:133" ht="11.25" customHeight="1" x14ac:dyDescent="0.15">
      <c r="B30" s="620" t="s">
        <v>287</v>
      </c>
      <c r="C30" s="621"/>
      <c r="D30" s="621"/>
      <c r="E30" s="621"/>
      <c r="F30" s="621"/>
      <c r="G30" s="621"/>
      <c r="H30" s="621"/>
      <c r="I30" s="621"/>
      <c r="J30" s="621"/>
      <c r="K30" s="621"/>
      <c r="L30" s="621"/>
      <c r="M30" s="621"/>
      <c r="N30" s="621"/>
      <c r="O30" s="621"/>
      <c r="P30" s="621"/>
      <c r="Q30" s="622"/>
      <c r="R30" s="623">
        <v>14678</v>
      </c>
      <c r="S30" s="624"/>
      <c r="T30" s="624"/>
      <c r="U30" s="624"/>
      <c r="V30" s="624"/>
      <c r="W30" s="624"/>
      <c r="X30" s="624"/>
      <c r="Y30" s="625"/>
      <c r="Z30" s="626">
        <v>0.2</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99.4</v>
      </c>
      <c r="BH30" s="682"/>
      <c r="BI30" s="682"/>
      <c r="BJ30" s="682"/>
      <c r="BK30" s="682"/>
      <c r="BL30" s="682"/>
      <c r="BM30" s="618">
        <v>95.6</v>
      </c>
      <c r="BN30" s="682"/>
      <c r="BO30" s="682"/>
      <c r="BP30" s="682"/>
      <c r="BQ30" s="683"/>
      <c r="BR30" s="681">
        <v>98.7</v>
      </c>
      <c r="BS30" s="682"/>
      <c r="BT30" s="682"/>
      <c r="BU30" s="682"/>
      <c r="BV30" s="682"/>
      <c r="BW30" s="682"/>
      <c r="BX30" s="618">
        <v>95.4</v>
      </c>
      <c r="BY30" s="682"/>
      <c r="BZ30" s="682"/>
      <c r="CA30" s="682"/>
      <c r="CB30" s="683"/>
      <c r="CD30" s="686"/>
      <c r="CE30" s="687"/>
      <c r="CF30" s="637" t="s">
        <v>290</v>
      </c>
      <c r="CG30" s="638"/>
      <c r="CH30" s="638"/>
      <c r="CI30" s="638"/>
      <c r="CJ30" s="638"/>
      <c r="CK30" s="638"/>
      <c r="CL30" s="638"/>
      <c r="CM30" s="638"/>
      <c r="CN30" s="638"/>
      <c r="CO30" s="638"/>
      <c r="CP30" s="638"/>
      <c r="CQ30" s="639"/>
      <c r="CR30" s="623">
        <v>1203309</v>
      </c>
      <c r="CS30" s="624"/>
      <c r="CT30" s="624"/>
      <c r="CU30" s="624"/>
      <c r="CV30" s="624"/>
      <c r="CW30" s="624"/>
      <c r="CX30" s="624"/>
      <c r="CY30" s="625"/>
      <c r="CZ30" s="657">
        <v>17.7</v>
      </c>
      <c r="DA30" s="658"/>
      <c r="DB30" s="658"/>
      <c r="DC30" s="659"/>
      <c r="DD30" s="632">
        <v>1191286</v>
      </c>
      <c r="DE30" s="624"/>
      <c r="DF30" s="624"/>
      <c r="DG30" s="624"/>
      <c r="DH30" s="624"/>
      <c r="DI30" s="624"/>
      <c r="DJ30" s="624"/>
      <c r="DK30" s="625"/>
      <c r="DL30" s="632">
        <v>1191286</v>
      </c>
      <c r="DM30" s="624"/>
      <c r="DN30" s="624"/>
      <c r="DO30" s="624"/>
      <c r="DP30" s="624"/>
      <c r="DQ30" s="624"/>
      <c r="DR30" s="624"/>
      <c r="DS30" s="624"/>
      <c r="DT30" s="624"/>
      <c r="DU30" s="624"/>
      <c r="DV30" s="625"/>
      <c r="DW30" s="628">
        <v>26</v>
      </c>
      <c r="DX30" s="655"/>
      <c r="DY30" s="655"/>
      <c r="DZ30" s="655"/>
      <c r="EA30" s="655"/>
      <c r="EB30" s="655"/>
      <c r="EC30" s="656"/>
    </row>
    <row r="31" spans="2:133" ht="11.25" customHeight="1" x14ac:dyDescent="0.15">
      <c r="B31" s="620" t="s">
        <v>291</v>
      </c>
      <c r="C31" s="621"/>
      <c r="D31" s="621"/>
      <c r="E31" s="621"/>
      <c r="F31" s="621"/>
      <c r="G31" s="621"/>
      <c r="H31" s="621"/>
      <c r="I31" s="621"/>
      <c r="J31" s="621"/>
      <c r="K31" s="621"/>
      <c r="L31" s="621"/>
      <c r="M31" s="621"/>
      <c r="N31" s="621"/>
      <c r="O31" s="621"/>
      <c r="P31" s="621"/>
      <c r="Q31" s="622"/>
      <c r="R31" s="623">
        <v>294848</v>
      </c>
      <c r="S31" s="624"/>
      <c r="T31" s="624"/>
      <c r="U31" s="624"/>
      <c r="V31" s="624"/>
      <c r="W31" s="624"/>
      <c r="X31" s="624"/>
      <c r="Y31" s="625"/>
      <c r="Z31" s="626">
        <v>4.0999999999999996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99.2</v>
      </c>
      <c r="BH31" s="643"/>
      <c r="BI31" s="643"/>
      <c r="BJ31" s="643"/>
      <c r="BK31" s="643"/>
      <c r="BL31" s="643"/>
      <c r="BM31" s="629">
        <v>97.1</v>
      </c>
      <c r="BN31" s="679"/>
      <c r="BO31" s="679"/>
      <c r="BP31" s="679"/>
      <c r="BQ31" s="680"/>
      <c r="BR31" s="678">
        <v>99.3</v>
      </c>
      <c r="BS31" s="643"/>
      <c r="BT31" s="643"/>
      <c r="BU31" s="643"/>
      <c r="BV31" s="643"/>
      <c r="BW31" s="643"/>
      <c r="BX31" s="629">
        <v>96.4</v>
      </c>
      <c r="BY31" s="679"/>
      <c r="BZ31" s="679"/>
      <c r="CA31" s="679"/>
      <c r="CB31" s="680"/>
      <c r="CD31" s="686"/>
      <c r="CE31" s="687"/>
      <c r="CF31" s="637" t="s">
        <v>294</v>
      </c>
      <c r="CG31" s="638"/>
      <c r="CH31" s="638"/>
      <c r="CI31" s="638"/>
      <c r="CJ31" s="638"/>
      <c r="CK31" s="638"/>
      <c r="CL31" s="638"/>
      <c r="CM31" s="638"/>
      <c r="CN31" s="638"/>
      <c r="CO31" s="638"/>
      <c r="CP31" s="638"/>
      <c r="CQ31" s="639"/>
      <c r="CR31" s="623">
        <v>95185</v>
      </c>
      <c r="CS31" s="643"/>
      <c r="CT31" s="643"/>
      <c r="CU31" s="643"/>
      <c r="CV31" s="643"/>
      <c r="CW31" s="643"/>
      <c r="CX31" s="643"/>
      <c r="CY31" s="644"/>
      <c r="CZ31" s="657">
        <v>1.4</v>
      </c>
      <c r="DA31" s="658"/>
      <c r="DB31" s="658"/>
      <c r="DC31" s="659"/>
      <c r="DD31" s="632">
        <v>93256</v>
      </c>
      <c r="DE31" s="643"/>
      <c r="DF31" s="643"/>
      <c r="DG31" s="643"/>
      <c r="DH31" s="643"/>
      <c r="DI31" s="643"/>
      <c r="DJ31" s="643"/>
      <c r="DK31" s="644"/>
      <c r="DL31" s="632">
        <v>93256</v>
      </c>
      <c r="DM31" s="643"/>
      <c r="DN31" s="643"/>
      <c r="DO31" s="643"/>
      <c r="DP31" s="643"/>
      <c r="DQ31" s="643"/>
      <c r="DR31" s="643"/>
      <c r="DS31" s="643"/>
      <c r="DT31" s="643"/>
      <c r="DU31" s="643"/>
      <c r="DV31" s="644"/>
      <c r="DW31" s="628">
        <v>2</v>
      </c>
      <c r="DX31" s="655"/>
      <c r="DY31" s="655"/>
      <c r="DZ31" s="655"/>
      <c r="EA31" s="655"/>
      <c r="EB31" s="655"/>
      <c r="EC31" s="656"/>
    </row>
    <row r="32" spans="2:133" ht="11.25" customHeight="1" x14ac:dyDescent="0.15">
      <c r="B32" s="620" t="s">
        <v>295</v>
      </c>
      <c r="C32" s="621"/>
      <c r="D32" s="621"/>
      <c r="E32" s="621"/>
      <c r="F32" s="621"/>
      <c r="G32" s="621"/>
      <c r="H32" s="621"/>
      <c r="I32" s="621"/>
      <c r="J32" s="621"/>
      <c r="K32" s="621"/>
      <c r="L32" s="621"/>
      <c r="M32" s="621"/>
      <c r="N32" s="621"/>
      <c r="O32" s="621"/>
      <c r="P32" s="621"/>
      <c r="Q32" s="622"/>
      <c r="R32" s="623">
        <v>118279</v>
      </c>
      <c r="S32" s="624"/>
      <c r="T32" s="624"/>
      <c r="U32" s="624"/>
      <c r="V32" s="624"/>
      <c r="W32" s="624"/>
      <c r="X32" s="624"/>
      <c r="Y32" s="625"/>
      <c r="Z32" s="626">
        <v>1.7</v>
      </c>
      <c r="AA32" s="626"/>
      <c r="AB32" s="626"/>
      <c r="AC32" s="626"/>
      <c r="AD32" s="627">
        <v>931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99.4</v>
      </c>
      <c r="BH32" s="691"/>
      <c r="BI32" s="691"/>
      <c r="BJ32" s="691"/>
      <c r="BK32" s="691"/>
      <c r="BL32" s="691"/>
      <c r="BM32" s="692">
        <v>94.6</v>
      </c>
      <c r="BN32" s="691"/>
      <c r="BO32" s="691"/>
      <c r="BP32" s="691"/>
      <c r="BQ32" s="693"/>
      <c r="BR32" s="690">
        <v>98.4</v>
      </c>
      <c r="BS32" s="691"/>
      <c r="BT32" s="691"/>
      <c r="BU32" s="691"/>
      <c r="BV32" s="691"/>
      <c r="BW32" s="691"/>
      <c r="BX32" s="692">
        <v>94.5</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x14ac:dyDescent="0.15">
      <c r="B33" s="620" t="s">
        <v>298</v>
      </c>
      <c r="C33" s="621"/>
      <c r="D33" s="621"/>
      <c r="E33" s="621"/>
      <c r="F33" s="621"/>
      <c r="G33" s="621"/>
      <c r="H33" s="621"/>
      <c r="I33" s="621"/>
      <c r="J33" s="621"/>
      <c r="K33" s="621"/>
      <c r="L33" s="621"/>
      <c r="M33" s="621"/>
      <c r="N33" s="621"/>
      <c r="O33" s="621"/>
      <c r="P33" s="621"/>
      <c r="Q33" s="622"/>
      <c r="R33" s="623">
        <v>888181</v>
      </c>
      <c r="S33" s="624"/>
      <c r="T33" s="624"/>
      <c r="U33" s="624"/>
      <c r="V33" s="624"/>
      <c r="W33" s="624"/>
      <c r="X33" s="624"/>
      <c r="Y33" s="625"/>
      <c r="Z33" s="626">
        <v>12.5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3289373</v>
      </c>
      <c r="CS33" s="643"/>
      <c r="CT33" s="643"/>
      <c r="CU33" s="643"/>
      <c r="CV33" s="643"/>
      <c r="CW33" s="643"/>
      <c r="CX33" s="643"/>
      <c r="CY33" s="644"/>
      <c r="CZ33" s="657">
        <v>48.4</v>
      </c>
      <c r="DA33" s="658"/>
      <c r="DB33" s="658"/>
      <c r="DC33" s="659"/>
      <c r="DD33" s="632">
        <v>2514650</v>
      </c>
      <c r="DE33" s="643"/>
      <c r="DF33" s="643"/>
      <c r="DG33" s="643"/>
      <c r="DH33" s="643"/>
      <c r="DI33" s="643"/>
      <c r="DJ33" s="643"/>
      <c r="DK33" s="644"/>
      <c r="DL33" s="632">
        <v>1647003</v>
      </c>
      <c r="DM33" s="643"/>
      <c r="DN33" s="643"/>
      <c r="DO33" s="643"/>
      <c r="DP33" s="643"/>
      <c r="DQ33" s="643"/>
      <c r="DR33" s="643"/>
      <c r="DS33" s="643"/>
      <c r="DT33" s="643"/>
      <c r="DU33" s="643"/>
      <c r="DV33" s="644"/>
      <c r="DW33" s="628">
        <v>35.9</v>
      </c>
      <c r="DX33" s="655"/>
      <c r="DY33" s="655"/>
      <c r="DZ33" s="655"/>
      <c r="EA33" s="655"/>
      <c r="EB33" s="655"/>
      <c r="EC33" s="656"/>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1007074</v>
      </c>
      <c r="CS34" s="624"/>
      <c r="CT34" s="624"/>
      <c r="CU34" s="624"/>
      <c r="CV34" s="624"/>
      <c r="CW34" s="624"/>
      <c r="CX34" s="624"/>
      <c r="CY34" s="625"/>
      <c r="CZ34" s="657">
        <v>14.8</v>
      </c>
      <c r="DA34" s="658"/>
      <c r="DB34" s="658"/>
      <c r="DC34" s="659"/>
      <c r="DD34" s="632">
        <v>828763</v>
      </c>
      <c r="DE34" s="624"/>
      <c r="DF34" s="624"/>
      <c r="DG34" s="624"/>
      <c r="DH34" s="624"/>
      <c r="DI34" s="624"/>
      <c r="DJ34" s="624"/>
      <c r="DK34" s="625"/>
      <c r="DL34" s="632">
        <v>715972</v>
      </c>
      <c r="DM34" s="624"/>
      <c r="DN34" s="624"/>
      <c r="DO34" s="624"/>
      <c r="DP34" s="624"/>
      <c r="DQ34" s="624"/>
      <c r="DR34" s="624"/>
      <c r="DS34" s="624"/>
      <c r="DT34" s="624"/>
      <c r="DU34" s="624"/>
      <c r="DV34" s="625"/>
      <c r="DW34" s="628">
        <v>15.6</v>
      </c>
      <c r="DX34" s="655"/>
      <c r="DY34" s="655"/>
      <c r="DZ34" s="655"/>
      <c r="EA34" s="655"/>
      <c r="EB34" s="655"/>
      <c r="EC34" s="656"/>
    </row>
    <row r="35" spans="2:133" ht="11.25" customHeight="1" x14ac:dyDescent="0.15">
      <c r="B35" s="620" t="s">
        <v>304</v>
      </c>
      <c r="C35" s="621"/>
      <c r="D35" s="621"/>
      <c r="E35" s="621"/>
      <c r="F35" s="621"/>
      <c r="G35" s="621"/>
      <c r="H35" s="621"/>
      <c r="I35" s="621"/>
      <c r="J35" s="621"/>
      <c r="K35" s="621"/>
      <c r="L35" s="621"/>
      <c r="M35" s="621"/>
      <c r="N35" s="621"/>
      <c r="O35" s="621"/>
      <c r="P35" s="621"/>
      <c r="Q35" s="622"/>
      <c r="R35" s="623">
        <v>245681</v>
      </c>
      <c r="S35" s="624"/>
      <c r="T35" s="624"/>
      <c r="U35" s="624"/>
      <c r="V35" s="624"/>
      <c r="W35" s="624"/>
      <c r="X35" s="624"/>
      <c r="Y35" s="625"/>
      <c r="Z35" s="626">
        <v>3.5</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956522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13001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81914</v>
      </c>
      <c r="CS35" s="643"/>
      <c r="CT35" s="643"/>
      <c r="CU35" s="643"/>
      <c r="CV35" s="643"/>
      <c r="CW35" s="643"/>
      <c r="CX35" s="643"/>
      <c r="CY35" s="644"/>
      <c r="CZ35" s="657">
        <v>1.2</v>
      </c>
      <c r="DA35" s="658"/>
      <c r="DB35" s="658"/>
      <c r="DC35" s="659"/>
      <c r="DD35" s="632">
        <v>37945</v>
      </c>
      <c r="DE35" s="643"/>
      <c r="DF35" s="643"/>
      <c r="DG35" s="643"/>
      <c r="DH35" s="643"/>
      <c r="DI35" s="643"/>
      <c r="DJ35" s="643"/>
      <c r="DK35" s="644"/>
      <c r="DL35" s="632">
        <v>37945</v>
      </c>
      <c r="DM35" s="643"/>
      <c r="DN35" s="643"/>
      <c r="DO35" s="643"/>
      <c r="DP35" s="643"/>
      <c r="DQ35" s="643"/>
      <c r="DR35" s="643"/>
      <c r="DS35" s="643"/>
      <c r="DT35" s="643"/>
      <c r="DU35" s="643"/>
      <c r="DV35" s="644"/>
      <c r="DW35" s="628">
        <v>0.8</v>
      </c>
      <c r="DX35" s="655"/>
      <c r="DY35" s="655"/>
      <c r="DZ35" s="655"/>
      <c r="EA35" s="655"/>
      <c r="EB35" s="655"/>
      <c r="EC35" s="656"/>
    </row>
    <row r="36" spans="2:133" ht="11.25" customHeight="1" x14ac:dyDescent="0.15">
      <c r="B36" s="666" t="s">
        <v>308</v>
      </c>
      <c r="C36" s="667"/>
      <c r="D36" s="667"/>
      <c r="E36" s="667"/>
      <c r="F36" s="667"/>
      <c r="G36" s="667"/>
      <c r="H36" s="667"/>
      <c r="I36" s="667"/>
      <c r="J36" s="667"/>
      <c r="K36" s="667"/>
      <c r="L36" s="667"/>
      <c r="M36" s="667"/>
      <c r="N36" s="667"/>
      <c r="O36" s="667"/>
      <c r="P36" s="667"/>
      <c r="Q36" s="668"/>
      <c r="R36" s="695">
        <v>7116887</v>
      </c>
      <c r="S36" s="696"/>
      <c r="T36" s="696"/>
      <c r="U36" s="696"/>
      <c r="V36" s="696"/>
      <c r="W36" s="696"/>
      <c r="X36" s="696"/>
      <c r="Y36" s="697"/>
      <c r="Z36" s="698">
        <v>100</v>
      </c>
      <c r="AA36" s="698"/>
      <c r="AB36" s="698"/>
      <c r="AC36" s="698"/>
      <c r="AD36" s="699">
        <v>4337749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259866</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-64196</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689615</v>
      </c>
      <c r="CS36" s="624"/>
      <c r="CT36" s="624"/>
      <c r="CU36" s="624"/>
      <c r="CV36" s="624"/>
      <c r="CW36" s="624"/>
      <c r="CX36" s="624"/>
      <c r="CY36" s="625"/>
      <c r="CZ36" s="657">
        <v>10.1</v>
      </c>
      <c r="DA36" s="658"/>
      <c r="DB36" s="658"/>
      <c r="DC36" s="659"/>
      <c r="DD36" s="632">
        <v>466841</v>
      </c>
      <c r="DE36" s="624"/>
      <c r="DF36" s="624"/>
      <c r="DG36" s="624"/>
      <c r="DH36" s="624"/>
      <c r="DI36" s="624"/>
      <c r="DJ36" s="624"/>
      <c r="DK36" s="625"/>
      <c r="DL36" s="632">
        <v>286945</v>
      </c>
      <c r="DM36" s="624"/>
      <c r="DN36" s="624"/>
      <c r="DO36" s="624"/>
      <c r="DP36" s="624"/>
      <c r="DQ36" s="624"/>
      <c r="DR36" s="624"/>
      <c r="DS36" s="624"/>
      <c r="DT36" s="624"/>
      <c r="DU36" s="624"/>
      <c r="DV36" s="625"/>
      <c r="DW36" s="628">
        <v>6.3</v>
      </c>
      <c r="DX36" s="655"/>
      <c r="DY36" s="655"/>
      <c r="DZ36" s="655"/>
      <c r="EA36" s="655"/>
      <c r="EB36" s="655"/>
      <c r="EC36" s="656"/>
    </row>
    <row r="37" spans="2:133" ht="11.25" customHeight="1" x14ac:dyDescent="0.15">
      <c r="AQ37" s="702" t="s">
        <v>312</v>
      </c>
      <c r="AR37" s="703"/>
      <c r="AS37" s="703"/>
      <c r="AT37" s="703"/>
      <c r="AU37" s="703"/>
      <c r="AV37" s="703"/>
      <c r="AW37" s="703"/>
      <c r="AX37" s="703"/>
      <c r="AY37" s="704"/>
      <c r="AZ37" s="623">
        <v>121789</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1412</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165579</v>
      </c>
      <c r="CS37" s="643"/>
      <c r="CT37" s="643"/>
      <c r="CU37" s="643"/>
      <c r="CV37" s="643"/>
      <c r="CW37" s="643"/>
      <c r="CX37" s="643"/>
      <c r="CY37" s="644"/>
      <c r="CZ37" s="657">
        <v>2.4</v>
      </c>
      <c r="DA37" s="658"/>
      <c r="DB37" s="658"/>
      <c r="DC37" s="659"/>
      <c r="DD37" s="632">
        <v>164979</v>
      </c>
      <c r="DE37" s="643"/>
      <c r="DF37" s="643"/>
      <c r="DG37" s="643"/>
      <c r="DH37" s="643"/>
      <c r="DI37" s="643"/>
      <c r="DJ37" s="643"/>
      <c r="DK37" s="644"/>
      <c r="DL37" s="632">
        <v>164719</v>
      </c>
      <c r="DM37" s="643"/>
      <c r="DN37" s="643"/>
      <c r="DO37" s="643"/>
      <c r="DP37" s="643"/>
      <c r="DQ37" s="643"/>
      <c r="DR37" s="643"/>
      <c r="DS37" s="643"/>
      <c r="DT37" s="643"/>
      <c r="DU37" s="643"/>
      <c r="DV37" s="644"/>
      <c r="DW37" s="628">
        <v>3.6</v>
      </c>
      <c r="DX37" s="655"/>
      <c r="DY37" s="655"/>
      <c r="DZ37" s="655"/>
      <c r="EA37" s="655"/>
      <c r="EB37" s="655"/>
      <c r="EC37" s="656"/>
    </row>
    <row r="38" spans="2:133" ht="11.25" customHeight="1" x14ac:dyDescent="0.15">
      <c r="AQ38" s="702" t="s">
        <v>315</v>
      </c>
      <c r="AR38" s="703"/>
      <c r="AS38" s="703"/>
      <c r="AT38" s="703"/>
      <c r="AU38" s="703"/>
      <c r="AV38" s="703"/>
      <c r="AW38" s="703"/>
      <c r="AX38" s="703"/>
      <c r="AY38" s="704"/>
      <c r="AZ38" s="623">
        <v>19157</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2065</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956522</v>
      </c>
      <c r="CS38" s="624"/>
      <c r="CT38" s="624"/>
      <c r="CU38" s="624"/>
      <c r="CV38" s="624"/>
      <c r="CW38" s="624"/>
      <c r="CX38" s="624"/>
      <c r="CY38" s="625"/>
      <c r="CZ38" s="657">
        <v>14.1</v>
      </c>
      <c r="DA38" s="658"/>
      <c r="DB38" s="658"/>
      <c r="DC38" s="659"/>
      <c r="DD38" s="632">
        <v>893721</v>
      </c>
      <c r="DE38" s="624"/>
      <c r="DF38" s="624"/>
      <c r="DG38" s="624"/>
      <c r="DH38" s="624"/>
      <c r="DI38" s="624"/>
      <c r="DJ38" s="624"/>
      <c r="DK38" s="625"/>
      <c r="DL38" s="632">
        <v>598125</v>
      </c>
      <c r="DM38" s="624"/>
      <c r="DN38" s="624"/>
      <c r="DO38" s="624"/>
      <c r="DP38" s="624"/>
      <c r="DQ38" s="624"/>
      <c r="DR38" s="624"/>
      <c r="DS38" s="624"/>
      <c r="DT38" s="624"/>
      <c r="DU38" s="624"/>
      <c r="DV38" s="625"/>
      <c r="DW38" s="628">
        <v>13</v>
      </c>
      <c r="DX38" s="655"/>
      <c r="DY38" s="655"/>
      <c r="DZ38" s="655"/>
      <c r="EA38" s="655"/>
      <c r="EB38" s="655"/>
      <c r="EC38" s="656"/>
    </row>
    <row r="39" spans="2:133" ht="11.25" customHeight="1" x14ac:dyDescent="0.15">
      <c r="AQ39" s="702" t="s">
        <v>318</v>
      </c>
      <c r="AR39" s="703"/>
      <c r="AS39" s="703"/>
      <c r="AT39" s="703"/>
      <c r="AU39" s="703"/>
      <c r="AV39" s="703"/>
      <c r="AW39" s="703"/>
      <c r="AX39" s="703"/>
      <c r="AY39" s="704"/>
      <c r="AZ39" s="623" t="s">
        <v>108</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71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497308</v>
      </c>
      <c r="CS39" s="643"/>
      <c r="CT39" s="643"/>
      <c r="CU39" s="643"/>
      <c r="CV39" s="643"/>
      <c r="CW39" s="643"/>
      <c r="CX39" s="643"/>
      <c r="CY39" s="644"/>
      <c r="CZ39" s="657">
        <v>7.3</v>
      </c>
      <c r="DA39" s="658"/>
      <c r="DB39" s="658"/>
      <c r="DC39" s="659"/>
      <c r="DD39" s="632">
        <v>279364</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81188</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123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56940</v>
      </c>
      <c r="CS40" s="624"/>
      <c r="CT40" s="624"/>
      <c r="CU40" s="624"/>
      <c r="CV40" s="624"/>
      <c r="CW40" s="624"/>
      <c r="CX40" s="624"/>
      <c r="CY40" s="625"/>
      <c r="CZ40" s="657">
        <v>0.8</v>
      </c>
      <c r="DA40" s="658"/>
      <c r="DB40" s="658"/>
      <c r="DC40" s="659"/>
      <c r="DD40" s="632">
        <v>8016</v>
      </c>
      <c r="DE40" s="624"/>
      <c r="DF40" s="624"/>
      <c r="DG40" s="624"/>
      <c r="DH40" s="624"/>
      <c r="DI40" s="624"/>
      <c r="DJ40" s="624"/>
      <c r="DK40" s="625"/>
      <c r="DL40" s="632">
        <v>8016</v>
      </c>
      <c r="DM40" s="624"/>
      <c r="DN40" s="624"/>
      <c r="DO40" s="624"/>
      <c r="DP40" s="624"/>
      <c r="DQ40" s="624"/>
      <c r="DR40" s="624"/>
      <c r="DS40" s="624"/>
      <c r="DT40" s="624"/>
      <c r="DU40" s="624"/>
      <c r="DV40" s="625"/>
      <c r="DW40" s="628">
        <v>0.2</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474522</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455</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3"/>
      <c r="CT41" s="643"/>
      <c r="CU41" s="643"/>
      <c r="CV41" s="643"/>
      <c r="CW41" s="643"/>
      <c r="CX41" s="643"/>
      <c r="CY41" s="644"/>
      <c r="CZ41" s="657" t="s">
        <v>207</v>
      </c>
      <c r="DA41" s="658"/>
      <c r="DB41" s="658"/>
      <c r="DC41" s="659"/>
      <c r="DD41" s="632" t="s">
        <v>207</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720931</v>
      </c>
      <c r="CS42" s="624"/>
      <c r="CT42" s="624"/>
      <c r="CU42" s="624"/>
      <c r="CV42" s="624"/>
      <c r="CW42" s="624"/>
      <c r="CX42" s="624"/>
      <c r="CY42" s="625"/>
      <c r="CZ42" s="657">
        <v>10.6</v>
      </c>
      <c r="DA42" s="706"/>
      <c r="DB42" s="706"/>
      <c r="DC42" s="707"/>
      <c r="DD42" s="632">
        <v>197524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23362</v>
      </c>
      <c r="CS43" s="643"/>
      <c r="CT43" s="643"/>
      <c r="CU43" s="643"/>
      <c r="CV43" s="643"/>
      <c r="CW43" s="643"/>
      <c r="CX43" s="643"/>
      <c r="CY43" s="644"/>
      <c r="CZ43" s="657">
        <v>0.3</v>
      </c>
      <c r="DA43" s="658"/>
      <c r="DB43" s="658"/>
      <c r="DC43" s="659"/>
      <c r="DD43" s="632">
        <v>23362</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720931</v>
      </c>
      <c r="CS44" s="624"/>
      <c r="CT44" s="624"/>
      <c r="CU44" s="624"/>
      <c r="CV44" s="624"/>
      <c r="CW44" s="624"/>
      <c r="CX44" s="624"/>
      <c r="CY44" s="625"/>
      <c r="CZ44" s="657">
        <v>10.6</v>
      </c>
      <c r="DA44" s="706"/>
      <c r="DB44" s="706"/>
      <c r="DC44" s="707"/>
      <c r="DD44" s="632">
        <v>197524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89012</v>
      </c>
      <c r="CS45" s="643"/>
      <c r="CT45" s="643"/>
      <c r="CU45" s="643"/>
      <c r="CV45" s="643"/>
      <c r="CW45" s="643"/>
      <c r="CX45" s="643"/>
      <c r="CY45" s="644"/>
      <c r="CZ45" s="657">
        <v>1.3</v>
      </c>
      <c r="DA45" s="658"/>
      <c r="DB45" s="658"/>
      <c r="DC45" s="659"/>
      <c r="DD45" s="632">
        <v>1761</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581490</v>
      </c>
      <c r="CS46" s="624"/>
      <c r="CT46" s="624"/>
      <c r="CU46" s="624"/>
      <c r="CV46" s="624"/>
      <c r="CW46" s="624"/>
      <c r="CX46" s="624"/>
      <c r="CY46" s="625"/>
      <c r="CZ46" s="657">
        <v>8.6</v>
      </c>
      <c r="DA46" s="706"/>
      <c r="DB46" s="706"/>
      <c r="DC46" s="707"/>
      <c r="DD46" s="632">
        <v>168891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117</v>
      </c>
      <c r="CS47" s="643"/>
      <c r="CT47" s="643"/>
      <c r="CU47" s="643"/>
      <c r="CV47" s="643"/>
      <c r="CW47" s="643"/>
      <c r="CX47" s="643"/>
      <c r="CY47" s="644"/>
      <c r="CZ47" s="657" t="s">
        <v>117</v>
      </c>
      <c r="DA47" s="658"/>
      <c r="DB47" s="658"/>
      <c r="DC47" s="659"/>
      <c r="DD47" s="632" t="s">
        <v>117</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6796165</v>
      </c>
      <c r="CS49" s="691"/>
      <c r="CT49" s="691"/>
      <c r="CU49" s="691"/>
      <c r="CV49" s="691"/>
      <c r="CW49" s="691"/>
      <c r="CX49" s="691"/>
      <c r="CY49" s="718"/>
      <c r="CZ49" s="719">
        <v>100</v>
      </c>
      <c r="DA49" s="720"/>
      <c r="DB49" s="720"/>
      <c r="DC49" s="721"/>
      <c r="DD49" s="722">
        <v>4987089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 zoomScale="70" zoomScaleNormal="25" zoomScaleSheetLayoutView="70" workbookViewId="0">
      <selection activeCell="V31" sqref="V31:Z3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7092</v>
      </c>
      <c r="R7" s="753"/>
      <c r="S7" s="753"/>
      <c r="T7" s="753"/>
      <c r="U7" s="753"/>
      <c r="V7" s="753">
        <v>6781</v>
      </c>
      <c r="W7" s="753"/>
      <c r="X7" s="753"/>
      <c r="Y7" s="753"/>
      <c r="Z7" s="753"/>
      <c r="AA7" s="753">
        <v>311</v>
      </c>
      <c r="AB7" s="753"/>
      <c r="AC7" s="753"/>
      <c r="AD7" s="753"/>
      <c r="AE7" s="754"/>
      <c r="AF7" s="755">
        <v>208</v>
      </c>
      <c r="AG7" s="756"/>
      <c r="AH7" s="756"/>
      <c r="AI7" s="756"/>
      <c r="AJ7" s="757"/>
      <c r="AK7" s="792">
        <v>15</v>
      </c>
      <c r="AL7" s="793"/>
      <c r="AM7" s="793"/>
      <c r="AN7" s="793"/>
      <c r="AO7" s="793"/>
      <c r="AP7" s="793">
        <v>10209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539</v>
      </c>
      <c r="BT7" s="797"/>
      <c r="BU7" s="797"/>
      <c r="BV7" s="797"/>
      <c r="BW7" s="797"/>
      <c r="BX7" s="797"/>
      <c r="BY7" s="797"/>
      <c r="BZ7" s="797"/>
      <c r="CA7" s="797"/>
      <c r="CB7" s="797"/>
      <c r="CC7" s="797"/>
      <c r="CD7" s="797"/>
      <c r="CE7" s="797"/>
      <c r="CF7" s="797"/>
      <c r="CG7" s="798"/>
      <c r="CH7" s="789">
        <v>-36</v>
      </c>
      <c r="CI7" s="790"/>
      <c r="CJ7" s="790"/>
      <c r="CK7" s="790"/>
      <c r="CL7" s="791"/>
      <c r="CM7" s="789">
        <v>45</v>
      </c>
      <c r="CN7" s="790"/>
      <c r="CO7" s="790"/>
      <c r="CP7" s="790"/>
      <c r="CQ7" s="791"/>
      <c r="CR7" s="789">
        <v>1</v>
      </c>
      <c r="CS7" s="790"/>
      <c r="CT7" s="790"/>
      <c r="CU7" s="790"/>
      <c r="CV7" s="791"/>
      <c r="CW7" s="789">
        <v>12</v>
      </c>
      <c r="CX7" s="790"/>
      <c r="CY7" s="790"/>
      <c r="CZ7" s="790"/>
      <c r="DA7" s="791"/>
      <c r="DB7" s="789" t="s">
        <v>531</v>
      </c>
      <c r="DC7" s="790"/>
      <c r="DD7" s="790"/>
      <c r="DE7" s="790"/>
      <c r="DF7" s="791"/>
      <c r="DG7" s="789" t="s">
        <v>534</v>
      </c>
      <c r="DH7" s="790"/>
      <c r="DI7" s="790"/>
      <c r="DJ7" s="790"/>
      <c r="DK7" s="791"/>
      <c r="DL7" s="789" t="s">
        <v>531</v>
      </c>
      <c r="DM7" s="790"/>
      <c r="DN7" s="790"/>
      <c r="DO7" s="790"/>
      <c r="DP7" s="791"/>
      <c r="DQ7" s="789" t="s">
        <v>531</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20</v>
      </c>
      <c r="R8" s="777"/>
      <c r="S8" s="777"/>
      <c r="T8" s="777"/>
      <c r="U8" s="777"/>
      <c r="V8" s="777">
        <v>14</v>
      </c>
      <c r="W8" s="777"/>
      <c r="X8" s="777"/>
      <c r="Y8" s="777"/>
      <c r="Z8" s="777"/>
      <c r="AA8" s="777">
        <v>6</v>
      </c>
      <c r="AB8" s="777"/>
      <c r="AC8" s="777"/>
      <c r="AD8" s="777"/>
      <c r="AE8" s="778"/>
      <c r="AF8" s="779">
        <v>6</v>
      </c>
      <c r="AG8" s="780"/>
      <c r="AH8" s="780"/>
      <c r="AI8" s="780"/>
      <c r="AJ8" s="781"/>
      <c r="AK8" s="782" t="s">
        <v>531</v>
      </c>
      <c r="AL8" s="783"/>
      <c r="AM8" s="783"/>
      <c r="AN8" s="783"/>
      <c r="AO8" s="783"/>
      <c r="AP8" s="783" t="s">
        <v>531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4</v>
      </c>
      <c r="R9" s="777"/>
      <c r="S9" s="777"/>
      <c r="T9" s="777"/>
      <c r="U9" s="777"/>
      <c r="V9" s="777">
        <v>4</v>
      </c>
      <c r="W9" s="777"/>
      <c r="X9" s="777"/>
      <c r="Y9" s="777"/>
      <c r="Z9" s="777"/>
      <c r="AA9" s="777">
        <v>0</v>
      </c>
      <c r="AB9" s="777"/>
      <c r="AC9" s="777"/>
      <c r="AD9" s="777"/>
      <c r="AE9" s="778"/>
      <c r="AF9" s="779">
        <v>0</v>
      </c>
      <c r="AG9" s="780"/>
      <c r="AH9" s="780"/>
      <c r="AI9" s="780"/>
      <c r="AJ9" s="781"/>
      <c r="AK9" s="782" t="s">
        <v>531</v>
      </c>
      <c r="AL9" s="783"/>
      <c r="AM9" s="783"/>
      <c r="AN9" s="783"/>
      <c r="AO9" s="783"/>
      <c r="AP9" s="783" t="s">
        <v>531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t="s">
        <v>364</v>
      </c>
      <c r="C10" s="774"/>
      <c r="D10" s="774"/>
      <c r="E10" s="774"/>
      <c r="F10" s="774"/>
      <c r="G10" s="774"/>
      <c r="H10" s="774"/>
      <c r="I10" s="774"/>
      <c r="J10" s="774"/>
      <c r="K10" s="774"/>
      <c r="L10" s="774"/>
      <c r="M10" s="774"/>
      <c r="N10" s="774"/>
      <c r="O10" s="774"/>
      <c r="P10" s="775"/>
      <c r="Q10" s="776">
        <v>13</v>
      </c>
      <c r="R10" s="777"/>
      <c r="S10" s="777"/>
      <c r="T10" s="777"/>
      <c r="U10" s="777"/>
      <c r="V10" s="777">
        <v>10</v>
      </c>
      <c r="W10" s="777"/>
      <c r="X10" s="777"/>
      <c r="Y10" s="777"/>
      <c r="Z10" s="777"/>
      <c r="AA10" s="777">
        <v>3</v>
      </c>
      <c r="AB10" s="777"/>
      <c r="AC10" s="777"/>
      <c r="AD10" s="777"/>
      <c r="AE10" s="778"/>
      <c r="AF10" s="779">
        <v>3</v>
      </c>
      <c r="AG10" s="780"/>
      <c r="AH10" s="780"/>
      <c r="AI10" s="780"/>
      <c r="AJ10" s="781"/>
      <c r="AK10" s="782" t="s">
        <v>531</v>
      </c>
      <c r="AL10" s="783"/>
      <c r="AM10" s="783"/>
      <c r="AN10" s="783"/>
      <c r="AO10" s="783"/>
      <c r="AP10" s="783" t="s">
        <v>531</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7117</v>
      </c>
      <c r="R23" s="812"/>
      <c r="S23" s="812"/>
      <c r="T23" s="812"/>
      <c r="U23" s="812"/>
      <c r="V23" s="812">
        <v>6796</v>
      </c>
      <c r="W23" s="812"/>
      <c r="X23" s="812"/>
      <c r="Y23" s="812"/>
      <c r="Z23" s="812"/>
      <c r="AA23" s="812">
        <v>321</v>
      </c>
      <c r="AB23" s="812"/>
      <c r="AC23" s="812"/>
      <c r="AD23" s="812"/>
      <c r="AE23" s="813"/>
      <c r="AF23" s="814">
        <v>217</v>
      </c>
      <c r="AG23" s="812"/>
      <c r="AH23" s="812"/>
      <c r="AI23" s="812"/>
      <c r="AJ23" s="815"/>
      <c r="AK23" s="816"/>
      <c r="AL23" s="817"/>
      <c r="AM23" s="817"/>
      <c r="AN23" s="817"/>
      <c r="AO23" s="817"/>
      <c r="AP23" s="812">
        <v>10209</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1421</v>
      </c>
      <c r="R28" s="841"/>
      <c r="S28" s="841"/>
      <c r="T28" s="841"/>
      <c r="U28" s="841"/>
      <c r="V28" s="841">
        <v>1408</v>
      </c>
      <c r="W28" s="841"/>
      <c r="X28" s="841"/>
      <c r="Y28" s="841"/>
      <c r="Z28" s="841"/>
      <c r="AA28" s="841">
        <v>13</v>
      </c>
      <c r="AB28" s="841"/>
      <c r="AC28" s="841"/>
      <c r="AD28" s="841"/>
      <c r="AE28" s="842"/>
      <c r="AF28" s="843">
        <v>13</v>
      </c>
      <c r="AG28" s="841"/>
      <c r="AH28" s="841"/>
      <c r="AI28" s="841"/>
      <c r="AJ28" s="844"/>
      <c r="AK28" s="845">
        <v>133</v>
      </c>
      <c r="AL28" s="836"/>
      <c r="AM28" s="836"/>
      <c r="AN28" s="836"/>
      <c r="AO28" s="836"/>
      <c r="AP28" s="836" t="s">
        <v>536</v>
      </c>
      <c r="AQ28" s="836"/>
      <c r="AR28" s="836"/>
      <c r="AS28" s="836"/>
      <c r="AT28" s="836"/>
      <c r="AU28" s="836" t="s">
        <v>536</v>
      </c>
      <c r="AV28" s="836"/>
      <c r="AW28" s="836"/>
      <c r="AX28" s="836"/>
      <c r="AY28" s="836"/>
      <c r="AZ28" s="837" t="s">
        <v>536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1521</v>
      </c>
      <c r="R29" s="777"/>
      <c r="S29" s="777"/>
      <c r="T29" s="777"/>
      <c r="U29" s="777"/>
      <c r="V29" s="777">
        <v>1463</v>
      </c>
      <c r="W29" s="777"/>
      <c r="X29" s="777"/>
      <c r="Y29" s="777"/>
      <c r="Z29" s="777"/>
      <c r="AA29" s="777">
        <v>59</v>
      </c>
      <c r="AB29" s="777"/>
      <c r="AC29" s="777"/>
      <c r="AD29" s="777"/>
      <c r="AE29" s="778"/>
      <c r="AF29" s="779">
        <v>59</v>
      </c>
      <c r="AG29" s="780"/>
      <c r="AH29" s="780"/>
      <c r="AI29" s="780"/>
      <c r="AJ29" s="781"/>
      <c r="AK29" s="848">
        <v>239</v>
      </c>
      <c r="AL29" s="849"/>
      <c r="AM29" s="849"/>
      <c r="AN29" s="849"/>
      <c r="AO29" s="849"/>
      <c r="AP29" s="849" t="s">
        <v>476</v>
      </c>
      <c r="AQ29" s="849"/>
      <c r="AR29" s="849"/>
      <c r="AS29" s="849"/>
      <c r="AT29" s="849"/>
      <c r="AU29" s="849" t="s">
        <v>476</v>
      </c>
      <c r="AV29" s="849"/>
      <c r="AW29" s="849"/>
      <c r="AX29" s="849"/>
      <c r="AY29" s="849"/>
      <c r="AZ29" s="850" t="s">
        <v>476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161</v>
      </c>
      <c r="R30" s="777"/>
      <c r="S30" s="777"/>
      <c r="T30" s="777"/>
      <c r="U30" s="777"/>
      <c r="V30" s="777">
        <v>160</v>
      </c>
      <c r="W30" s="777"/>
      <c r="X30" s="777"/>
      <c r="Y30" s="777"/>
      <c r="Z30" s="777"/>
      <c r="AA30" s="777">
        <v>1</v>
      </c>
      <c r="AB30" s="777"/>
      <c r="AC30" s="777"/>
      <c r="AD30" s="777"/>
      <c r="AE30" s="778"/>
      <c r="AF30" s="779">
        <v>1</v>
      </c>
      <c r="AG30" s="780"/>
      <c r="AH30" s="780"/>
      <c r="AI30" s="780"/>
      <c r="AJ30" s="781"/>
      <c r="AK30" s="848">
        <v>52</v>
      </c>
      <c r="AL30" s="849"/>
      <c r="AM30" s="849"/>
      <c r="AN30" s="849"/>
      <c r="AO30" s="849"/>
      <c r="AP30" s="849" t="s">
        <v>476</v>
      </c>
      <c r="AQ30" s="849"/>
      <c r="AR30" s="849"/>
      <c r="AS30" s="849"/>
      <c r="AT30" s="849"/>
      <c r="AU30" s="849" t="s">
        <v>476</v>
      </c>
      <c r="AV30" s="849"/>
      <c r="AW30" s="849"/>
      <c r="AX30" s="849"/>
      <c r="AY30" s="849"/>
      <c r="AZ30" s="850" t="s">
        <v>476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408</v>
      </c>
      <c r="R31" s="777"/>
      <c r="S31" s="777"/>
      <c r="T31" s="777"/>
      <c r="U31" s="777"/>
      <c r="V31" s="777">
        <v>396</v>
      </c>
      <c r="W31" s="777"/>
      <c r="X31" s="777"/>
      <c r="Y31" s="777"/>
      <c r="Z31" s="777"/>
      <c r="AA31" s="777">
        <v>12</v>
      </c>
      <c r="AB31" s="777"/>
      <c r="AC31" s="777"/>
      <c r="AD31" s="777"/>
      <c r="AE31" s="778"/>
      <c r="AF31" s="779">
        <v>12</v>
      </c>
      <c r="AG31" s="780"/>
      <c r="AH31" s="780"/>
      <c r="AI31" s="780"/>
      <c r="AJ31" s="781"/>
      <c r="AK31" s="848">
        <v>71</v>
      </c>
      <c r="AL31" s="849"/>
      <c r="AM31" s="849"/>
      <c r="AN31" s="849"/>
      <c r="AO31" s="849"/>
      <c r="AP31" s="851">
        <v>945</v>
      </c>
      <c r="AQ31" s="852"/>
      <c r="AR31" s="852"/>
      <c r="AS31" s="852"/>
      <c r="AT31" s="848"/>
      <c r="AU31" s="851">
        <v>548</v>
      </c>
      <c r="AV31" s="852"/>
      <c r="AW31" s="852"/>
      <c r="AX31" s="852"/>
      <c r="AY31" s="848"/>
      <c r="AZ31" s="853" t="s">
        <v>476</v>
      </c>
      <c r="BA31" s="854"/>
      <c r="BB31" s="854"/>
      <c r="BC31" s="854"/>
      <c r="BD31" s="855"/>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78</v>
      </c>
      <c r="R32" s="777"/>
      <c r="S32" s="777"/>
      <c r="T32" s="777"/>
      <c r="U32" s="777"/>
      <c r="V32" s="777">
        <v>76</v>
      </c>
      <c r="W32" s="777"/>
      <c r="X32" s="777"/>
      <c r="Y32" s="777"/>
      <c r="Z32" s="777"/>
      <c r="AA32" s="777">
        <v>2</v>
      </c>
      <c r="AB32" s="777"/>
      <c r="AC32" s="777"/>
      <c r="AD32" s="777"/>
      <c r="AE32" s="778"/>
      <c r="AF32" s="779">
        <v>2</v>
      </c>
      <c r="AG32" s="780"/>
      <c r="AH32" s="780"/>
      <c r="AI32" s="780"/>
      <c r="AJ32" s="781"/>
      <c r="AK32" s="848">
        <v>19</v>
      </c>
      <c r="AL32" s="849"/>
      <c r="AM32" s="849"/>
      <c r="AN32" s="849"/>
      <c r="AO32" s="849"/>
      <c r="AP32" s="849">
        <v>47</v>
      </c>
      <c r="AQ32" s="849"/>
      <c r="AR32" s="849"/>
      <c r="AS32" s="849"/>
      <c r="AT32" s="849"/>
      <c r="AU32" s="849">
        <v>0</v>
      </c>
      <c r="AV32" s="849"/>
      <c r="AW32" s="849"/>
      <c r="AX32" s="849"/>
      <c r="AY32" s="849"/>
      <c r="AZ32" s="850" t="s">
        <v>476</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776">
        <v>129</v>
      </c>
      <c r="R33" s="777"/>
      <c r="S33" s="777"/>
      <c r="T33" s="777"/>
      <c r="U33" s="777"/>
      <c r="V33" s="777">
        <v>121</v>
      </c>
      <c r="W33" s="777"/>
      <c r="X33" s="777"/>
      <c r="Y33" s="777"/>
      <c r="Z33" s="777"/>
      <c r="AA33" s="777">
        <v>8</v>
      </c>
      <c r="AB33" s="777"/>
      <c r="AC33" s="777"/>
      <c r="AD33" s="777"/>
      <c r="AE33" s="778"/>
      <c r="AF33" s="779">
        <v>8</v>
      </c>
      <c r="AG33" s="780"/>
      <c r="AH33" s="780"/>
      <c r="AI33" s="780"/>
      <c r="AJ33" s="781"/>
      <c r="AK33" s="848">
        <v>48</v>
      </c>
      <c r="AL33" s="849"/>
      <c r="AM33" s="849"/>
      <c r="AN33" s="849"/>
      <c r="AO33" s="849"/>
      <c r="AP33" s="849">
        <v>1134</v>
      </c>
      <c r="AQ33" s="849"/>
      <c r="AR33" s="849"/>
      <c r="AS33" s="849"/>
      <c r="AT33" s="849"/>
      <c r="AU33" s="849">
        <v>882</v>
      </c>
      <c r="AV33" s="849"/>
      <c r="AW33" s="849"/>
      <c r="AX33" s="849"/>
      <c r="AY33" s="849"/>
      <c r="AZ33" s="850" t="s">
        <v>476</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v>39</v>
      </c>
      <c r="R34" s="777"/>
      <c r="S34" s="777"/>
      <c r="T34" s="777"/>
      <c r="U34" s="777"/>
      <c r="V34" s="777">
        <v>36</v>
      </c>
      <c r="W34" s="777"/>
      <c r="X34" s="777"/>
      <c r="Y34" s="777"/>
      <c r="Z34" s="777"/>
      <c r="AA34" s="777">
        <v>3</v>
      </c>
      <c r="AB34" s="777"/>
      <c r="AC34" s="777"/>
      <c r="AD34" s="777"/>
      <c r="AE34" s="778"/>
      <c r="AF34" s="779">
        <v>3</v>
      </c>
      <c r="AG34" s="780"/>
      <c r="AH34" s="780"/>
      <c r="AI34" s="780"/>
      <c r="AJ34" s="781"/>
      <c r="AK34" s="848">
        <v>3</v>
      </c>
      <c r="AL34" s="849"/>
      <c r="AM34" s="849"/>
      <c r="AN34" s="849"/>
      <c r="AO34" s="849"/>
      <c r="AP34" s="849">
        <v>198</v>
      </c>
      <c r="AQ34" s="849"/>
      <c r="AR34" s="849"/>
      <c r="AS34" s="849"/>
      <c r="AT34" s="849"/>
      <c r="AU34" s="849">
        <v>180</v>
      </c>
      <c r="AV34" s="849"/>
      <c r="AW34" s="849"/>
      <c r="AX34" s="849"/>
      <c r="AY34" s="849"/>
      <c r="AZ34" s="850" t="s">
        <v>476</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386</v>
      </c>
      <c r="C35" s="774"/>
      <c r="D35" s="774"/>
      <c r="E35" s="774"/>
      <c r="F35" s="774"/>
      <c r="G35" s="774"/>
      <c r="H35" s="774"/>
      <c r="I35" s="774"/>
      <c r="J35" s="774"/>
      <c r="K35" s="774"/>
      <c r="L35" s="774"/>
      <c r="M35" s="774"/>
      <c r="N35" s="774"/>
      <c r="O35" s="774"/>
      <c r="P35" s="775"/>
      <c r="Q35" s="776">
        <v>67</v>
      </c>
      <c r="R35" s="777"/>
      <c r="S35" s="777"/>
      <c r="T35" s="777"/>
      <c r="U35" s="777"/>
      <c r="V35" s="777">
        <v>62</v>
      </c>
      <c r="W35" s="777"/>
      <c r="X35" s="777"/>
      <c r="Y35" s="777"/>
      <c r="Z35" s="777"/>
      <c r="AA35" s="777">
        <v>5</v>
      </c>
      <c r="AB35" s="777"/>
      <c r="AC35" s="777"/>
      <c r="AD35" s="777"/>
      <c r="AE35" s="778"/>
      <c r="AF35" s="779">
        <v>5</v>
      </c>
      <c r="AG35" s="780"/>
      <c r="AH35" s="780"/>
      <c r="AI35" s="780"/>
      <c r="AJ35" s="781"/>
      <c r="AK35" s="848">
        <v>49</v>
      </c>
      <c r="AL35" s="849"/>
      <c r="AM35" s="849"/>
      <c r="AN35" s="849"/>
      <c r="AO35" s="849"/>
      <c r="AP35" s="849">
        <v>333</v>
      </c>
      <c r="AQ35" s="849"/>
      <c r="AR35" s="849"/>
      <c r="AS35" s="849"/>
      <c r="AT35" s="849"/>
      <c r="AU35" s="849">
        <v>306</v>
      </c>
      <c r="AV35" s="849"/>
      <c r="AW35" s="849"/>
      <c r="AX35" s="849"/>
      <c r="AY35" s="849"/>
      <c r="AZ35" s="850" t="s">
        <v>476</v>
      </c>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6"/>
      <c r="R50" s="857"/>
      <c r="S50" s="857"/>
      <c r="T50" s="857"/>
      <c r="U50" s="857"/>
      <c r="V50" s="857"/>
      <c r="W50" s="857"/>
      <c r="X50" s="857"/>
      <c r="Y50" s="857"/>
      <c r="Z50" s="857"/>
      <c r="AA50" s="857"/>
      <c r="AB50" s="857"/>
      <c r="AC50" s="857"/>
      <c r="AD50" s="857"/>
      <c r="AE50" s="858"/>
      <c r="AF50" s="779"/>
      <c r="AG50" s="780"/>
      <c r="AH50" s="780"/>
      <c r="AI50" s="780"/>
      <c r="AJ50" s="781"/>
      <c r="AK50" s="859"/>
      <c r="AL50" s="857"/>
      <c r="AM50" s="857"/>
      <c r="AN50" s="857"/>
      <c r="AO50" s="857"/>
      <c r="AP50" s="857"/>
      <c r="AQ50" s="857"/>
      <c r="AR50" s="857"/>
      <c r="AS50" s="857"/>
      <c r="AT50" s="857"/>
      <c r="AU50" s="857"/>
      <c r="AV50" s="857"/>
      <c r="AW50" s="857"/>
      <c r="AX50" s="857"/>
      <c r="AY50" s="857"/>
      <c r="AZ50" s="860"/>
      <c r="BA50" s="860"/>
      <c r="BB50" s="860"/>
      <c r="BC50" s="860"/>
      <c r="BD50" s="860"/>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6"/>
      <c r="R51" s="857"/>
      <c r="S51" s="857"/>
      <c r="T51" s="857"/>
      <c r="U51" s="857"/>
      <c r="V51" s="857"/>
      <c r="W51" s="857"/>
      <c r="X51" s="857"/>
      <c r="Y51" s="857"/>
      <c r="Z51" s="857"/>
      <c r="AA51" s="857"/>
      <c r="AB51" s="857"/>
      <c r="AC51" s="857"/>
      <c r="AD51" s="857"/>
      <c r="AE51" s="858"/>
      <c r="AF51" s="779"/>
      <c r="AG51" s="780"/>
      <c r="AH51" s="780"/>
      <c r="AI51" s="780"/>
      <c r="AJ51" s="781"/>
      <c r="AK51" s="859"/>
      <c r="AL51" s="857"/>
      <c r="AM51" s="857"/>
      <c r="AN51" s="857"/>
      <c r="AO51" s="857"/>
      <c r="AP51" s="857"/>
      <c r="AQ51" s="857"/>
      <c r="AR51" s="857"/>
      <c r="AS51" s="857"/>
      <c r="AT51" s="857"/>
      <c r="AU51" s="857"/>
      <c r="AV51" s="857"/>
      <c r="AW51" s="857"/>
      <c r="AX51" s="857"/>
      <c r="AY51" s="857"/>
      <c r="AZ51" s="860"/>
      <c r="BA51" s="860"/>
      <c r="BB51" s="860"/>
      <c r="BC51" s="860"/>
      <c r="BD51" s="860"/>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6"/>
      <c r="R52" s="857"/>
      <c r="S52" s="857"/>
      <c r="T52" s="857"/>
      <c r="U52" s="857"/>
      <c r="V52" s="857"/>
      <c r="W52" s="857"/>
      <c r="X52" s="857"/>
      <c r="Y52" s="857"/>
      <c r="Z52" s="857"/>
      <c r="AA52" s="857"/>
      <c r="AB52" s="857"/>
      <c r="AC52" s="857"/>
      <c r="AD52" s="857"/>
      <c r="AE52" s="858"/>
      <c r="AF52" s="779"/>
      <c r="AG52" s="780"/>
      <c r="AH52" s="780"/>
      <c r="AI52" s="780"/>
      <c r="AJ52" s="781"/>
      <c r="AK52" s="859"/>
      <c r="AL52" s="857"/>
      <c r="AM52" s="857"/>
      <c r="AN52" s="857"/>
      <c r="AO52" s="857"/>
      <c r="AP52" s="857"/>
      <c r="AQ52" s="857"/>
      <c r="AR52" s="857"/>
      <c r="AS52" s="857"/>
      <c r="AT52" s="857"/>
      <c r="AU52" s="857"/>
      <c r="AV52" s="857"/>
      <c r="AW52" s="857"/>
      <c r="AX52" s="857"/>
      <c r="AY52" s="857"/>
      <c r="AZ52" s="860"/>
      <c r="BA52" s="860"/>
      <c r="BB52" s="860"/>
      <c r="BC52" s="860"/>
      <c r="BD52" s="860"/>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6"/>
      <c r="R53" s="857"/>
      <c r="S53" s="857"/>
      <c r="T53" s="857"/>
      <c r="U53" s="857"/>
      <c r="V53" s="857"/>
      <c r="W53" s="857"/>
      <c r="X53" s="857"/>
      <c r="Y53" s="857"/>
      <c r="Z53" s="857"/>
      <c r="AA53" s="857"/>
      <c r="AB53" s="857"/>
      <c r="AC53" s="857"/>
      <c r="AD53" s="857"/>
      <c r="AE53" s="858"/>
      <c r="AF53" s="779"/>
      <c r="AG53" s="780"/>
      <c r="AH53" s="780"/>
      <c r="AI53" s="780"/>
      <c r="AJ53" s="781"/>
      <c r="AK53" s="859"/>
      <c r="AL53" s="857"/>
      <c r="AM53" s="857"/>
      <c r="AN53" s="857"/>
      <c r="AO53" s="857"/>
      <c r="AP53" s="857"/>
      <c r="AQ53" s="857"/>
      <c r="AR53" s="857"/>
      <c r="AS53" s="857"/>
      <c r="AT53" s="857"/>
      <c r="AU53" s="857"/>
      <c r="AV53" s="857"/>
      <c r="AW53" s="857"/>
      <c r="AX53" s="857"/>
      <c r="AY53" s="857"/>
      <c r="AZ53" s="860"/>
      <c r="BA53" s="860"/>
      <c r="BB53" s="860"/>
      <c r="BC53" s="860"/>
      <c r="BD53" s="860"/>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6"/>
      <c r="R54" s="857"/>
      <c r="S54" s="857"/>
      <c r="T54" s="857"/>
      <c r="U54" s="857"/>
      <c r="V54" s="857"/>
      <c r="W54" s="857"/>
      <c r="X54" s="857"/>
      <c r="Y54" s="857"/>
      <c r="Z54" s="857"/>
      <c r="AA54" s="857"/>
      <c r="AB54" s="857"/>
      <c r="AC54" s="857"/>
      <c r="AD54" s="857"/>
      <c r="AE54" s="858"/>
      <c r="AF54" s="779"/>
      <c r="AG54" s="780"/>
      <c r="AH54" s="780"/>
      <c r="AI54" s="780"/>
      <c r="AJ54" s="781"/>
      <c r="AK54" s="859"/>
      <c r="AL54" s="857"/>
      <c r="AM54" s="857"/>
      <c r="AN54" s="857"/>
      <c r="AO54" s="857"/>
      <c r="AP54" s="857"/>
      <c r="AQ54" s="857"/>
      <c r="AR54" s="857"/>
      <c r="AS54" s="857"/>
      <c r="AT54" s="857"/>
      <c r="AU54" s="857"/>
      <c r="AV54" s="857"/>
      <c r="AW54" s="857"/>
      <c r="AX54" s="857"/>
      <c r="AY54" s="857"/>
      <c r="AZ54" s="860"/>
      <c r="BA54" s="860"/>
      <c r="BB54" s="860"/>
      <c r="BC54" s="860"/>
      <c r="BD54" s="860"/>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6"/>
      <c r="R55" s="857"/>
      <c r="S55" s="857"/>
      <c r="T55" s="857"/>
      <c r="U55" s="857"/>
      <c r="V55" s="857"/>
      <c r="W55" s="857"/>
      <c r="X55" s="857"/>
      <c r="Y55" s="857"/>
      <c r="Z55" s="857"/>
      <c r="AA55" s="857"/>
      <c r="AB55" s="857"/>
      <c r="AC55" s="857"/>
      <c r="AD55" s="857"/>
      <c r="AE55" s="858"/>
      <c r="AF55" s="779"/>
      <c r="AG55" s="780"/>
      <c r="AH55" s="780"/>
      <c r="AI55" s="780"/>
      <c r="AJ55" s="781"/>
      <c r="AK55" s="859"/>
      <c r="AL55" s="857"/>
      <c r="AM55" s="857"/>
      <c r="AN55" s="857"/>
      <c r="AO55" s="857"/>
      <c r="AP55" s="857"/>
      <c r="AQ55" s="857"/>
      <c r="AR55" s="857"/>
      <c r="AS55" s="857"/>
      <c r="AT55" s="857"/>
      <c r="AU55" s="857"/>
      <c r="AV55" s="857"/>
      <c r="AW55" s="857"/>
      <c r="AX55" s="857"/>
      <c r="AY55" s="857"/>
      <c r="AZ55" s="860"/>
      <c r="BA55" s="860"/>
      <c r="BB55" s="860"/>
      <c r="BC55" s="860"/>
      <c r="BD55" s="860"/>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6"/>
      <c r="R56" s="857"/>
      <c r="S56" s="857"/>
      <c r="T56" s="857"/>
      <c r="U56" s="857"/>
      <c r="V56" s="857"/>
      <c r="W56" s="857"/>
      <c r="X56" s="857"/>
      <c r="Y56" s="857"/>
      <c r="Z56" s="857"/>
      <c r="AA56" s="857"/>
      <c r="AB56" s="857"/>
      <c r="AC56" s="857"/>
      <c r="AD56" s="857"/>
      <c r="AE56" s="858"/>
      <c r="AF56" s="779"/>
      <c r="AG56" s="780"/>
      <c r="AH56" s="780"/>
      <c r="AI56" s="780"/>
      <c r="AJ56" s="781"/>
      <c r="AK56" s="859"/>
      <c r="AL56" s="857"/>
      <c r="AM56" s="857"/>
      <c r="AN56" s="857"/>
      <c r="AO56" s="857"/>
      <c r="AP56" s="857"/>
      <c r="AQ56" s="857"/>
      <c r="AR56" s="857"/>
      <c r="AS56" s="857"/>
      <c r="AT56" s="857"/>
      <c r="AU56" s="857"/>
      <c r="AV56" s="857"/>
      <c r="AW56" s="857"/>
      <c r="AX56" s="857"/>
      <c r="AY56" s="857"/>
      <c r="AZ56" s="860"/>
      <c r="BA56" s="860"/>
      <c r="BB56" s="860"/>
      <c r="BC56" s="860"/>
      <c r="BD56" s="860"/>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6"/>
      <c r="R57" s="857"/>
      <c r="S57" s="857"/>
      <c r="T57" s="857"/>
      <c r="U57" s="857"/>
      <c r="V57" s="857"/>
      <c r="W57" s="857"/>
      <c r="X57" s="857"/>
      <c r="Y57" s="857"/>
      <c r="Z57" s="857"/>
      <c r="AA57" s="857"/>
      <c r="AB57" s="857"/>
      <c r="AC57" s="857"/>
      <c r="AD57" s="857"/>
      <c r="AE57" s="858"/>
      <c r="AF57" s="779"/>
      <c r="AG57" s="780"/>
      <c r="AH57" s="780"/>
      <c r="AI57" s="780"/>
      <c r="AJ57" s="781"/>
      <c r="AK57" s="859"/>
      <c r="AL57" s="857"/>
      <c r="AM57" s="857"/>
      <c r="AN57" s="857"/>
      <c r="AO57" s="857"/>
      <c r="AP57" s="857"/>
      <c r="AQ57" s="857"/>
      <c r="AR57" s="857"/>
      <c r="AS57" s="857"/>
      <c r="AT57" s="857"/>
      <c r="AU57" s="857"/>
      <c r="AV57" s="857"/>
      <c r="AW57" s="857"/>
      <c r="AX57" s="857"/>
      <c r="AY57" s="857"/>
      <c r="AZ57" s="860"/>
      <c r="BA57" s="860"/>
      <c r="BB57" s="860"/>
      <c r="BC57" s="860"/>
      <c r="BD57" s="860"/>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6"/>
      <c r="R58" s="857"/>
      <c r="S58" s="857"/>
      <c r="T58" s="857"/>
      <c r="U58" s="857"/>
      <c r="V58" s="857"/>
      <c r="W58" s="857"/>
      <c r="X58" s="857"/>
      <c r="Y58" s="857"/>
      <c r="Z58" s="857"/>
      <c r="AA58" s="857"/>
      <c r="AB58" s="857"/>
      <c r="AC58" s="857"/>
      <c r="AD58" s="857"/>
      <c r="AE58" s="858"/>
      <c r="AF58" s="779"/>
      <c r="AG58" s="780"/>
      <c r="AH58" s="780"/>
      <c r="AI58" s="780"/>
      <c r="AJ58" s="781"/>
      <c r="AK58" s="859"/>
      <c r="AL58" s="857"/>
      <c r="AM58" s="857"/>
      <c r="AN58" s="857"/>
      <c r="AO58" s="857"/>
      <c r="AP58" s="857"/>
      <c r="AQ58" s="857"/>
      <c r="AR58" s="857"/>
      <c r="AS58" s="857"/>
      <c r="AT58" s="857"/>
      <c r="AU58" s="857"/>
      <c r="AV58" s="857"/>
      <c r="AW58" s="857"/>
      <c r="AX58" s="857"/>
      <c r="AY58" s="857"/>
      <c r="AZ58" s="860"/>
      <c r="BA58" s="860"/>
      <c r="BB58" s="860"/>
      <c r="BC58" s="860"/>
      <c r="BD58" s="860"/>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6"/>
      <c r="R59" s="857"/>
      <c r="S59" s="857"/>
      <c r="T59" s="857"/>
      <c r="U59" s="857"/>
      <c r="V59" s="857"/>
      <c r="W59" s="857"/>
      <c r="X59" s="857"/>
      <c r="Y59" s="857"/>
      <c r="Z59" s="857"/>
      <c r="AA59" s="857"/>
      <c r="AB59" s="857"/>
      <c r="AC59" s="857"/>
      <c r="AD59" s="857"/>
      <c r="AE59" s="858"/>
      <c r="AF59" s="779"/>
      <c r="AG59" s="780"/>
      <c r="AH59" s="780"/>
      <c r="AI59" s="780"/>
      <c r="AJ59" s="781"/>
      <c r="AK59" s="859"/>
      <c r="AL59" s="857"/>
      <c r="AM59" s="857"/>
      <c r="AN59" s="857"/>
      <c r="AO59" s="857"/>
      <c r="AP59" s="857"/>
      <c r="AQ59" s="857"/>
      <c r="AR59" s="857"/>
      <c r="AS59" s="857"/>
      <c r="AT59" s="857"/>
      <c r="AU59" s="857"/>
      <c r="AV59" s="857"/>
      <c r="AW59" s="857"/>
      <c r="AX59" s="857"/>
      <c r="AY59" s="857"/>
      <c r="AZ59" s="860"/>
      <c r="BA59" s="860"/>
      <c r="BB59" s="860"/>
      <c r="BC59" s="860"/>
      <c r="BD59" s="860"/>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6"/>
      <c r="R60" s="857"/>
      <c r="S60" s="857"/>
      <c r="T60" s="857"/>
      <c r="U60" s="857"/>
      <c r="V60" s="857"/>
      <c r="W60" s="857"/>
      <c r="X60" s="857"/>
      <c r="Y60" s="857"/>
      <c r="Z60" s="857"/>
      <c r="AA60" s="857"/>
      <c r="AB60" s="857"/>
      <c r="AC60" s="857"/>
      <c r="AD60" s="857"/>
      <c r="AE60" s="858"/>
      <c r="AF60" s="779"/>
      <c r="AG60" s="780"/>
      <c r="AH60" s="780"/>
      <c r="AI60" s="780"/>
      <c r="AJ60" s="781"/>
      <c r="AK60" s="859"/>
      <c r="AL60" s="857"/>
      <c r="AM60" s="857"/>
      <c r="AN60" s="857"/>
      <c r="AO60" s="857"/>
      <c r="AP60" s="857"/>
      <c r="AQ60" s="857"/>
      <c r="AR60" s="857"/>
      <c r="AS60" s="857"/>
      <c r="AT60" s="857"/>
      <c r="AU60" s="857"/>
      <c r="AV60" s="857"/>
      <c r="AW60" s="857"/>
      <c r="AX60" s="857"/>
      <c r="AY60" s="857"/>
      <c r="AZ60" s="860"/>
      <c r="BA60" s="860"/>
      <c r="BB60" s="860"/>
      <c r="BC60" s="860"/>
      <c r="BD60" s="860"/>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6"/>
      <c r="R61" s="857"/>
      <c r="S61" s="857"/>
      <c r="T61" s="857"/>
      <c r="U61" s="857"/>
      <c r="V61" s="857"/>
      <c r="W61" s="857"/>
      <c r="X61" s="857"/>
      <c r="Y61" s="857"/>
      <c r="Z61" s="857"/>
      <c r="AA61" s="857"/>
      <c r="AB61" s="857"/>
      <c r="AC61" s="857"/>
      <c r="AD61" s="857"/>
      <c r="AE61" s="858"/>
      <c r="AF61" s="779"/>
      <c r="AG61" s="780"/>
      <c r="AH61" s="780"/>
      <c r="AI61" s="780"/>
      <c r="AJ61" s="781"/>
      <c r="AK61" s="859"/>
      <c r="AL61" s="857"/>
      <c r="AM61" s="857"/>
      <c r="AN61" s="857"/>
      <c r="AO61" s="857"/>
      <c r="AP61" s="857"/>
      <c r="AQ61" s="857"/>
      <c r="AR61" s="857"/>
      <c r="AS61" s="857"/>
      <c r="AT61" s="857"/>
      <c r="AU61" s="857"/>
      <c r="AV61" s="857"/>
      <c r="AW61" s="857"/>
      <c r="AX61" s="857"/>
      <c r="AY61" s="857"/>
      <c r="AZ61" s="860"/>
      <c r="BA61" s="860"/>
      <c r="BB61" s="860"/>
      <c r="BC61" s="860"/>
      <c r="BD61" s="860"/>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6"/>
      <c r="R62" s="857"/>
      <c r="S62" s="857"/>
      <c r="T62" s="857"/>
      <c r="U62" s="857"/>
      <c r="V62" s="857"/>
      <c r="W62" s="857"/>
      <c r="X62" s="857"/>
      <c r="Y62" s="857"/>
      <c r="Z62" s="857"/>
      <c r="AA62" s="857"/>
      <c r="AB62" s="857"/>
      <c r="AC62" s="857"/>
      <c r="AD62" s="857"/>
      <c r="AE62" s="858"/>
      <c r="AF62" s="779"/>
      <c r="AG62" s="780"/>
      <c r="AH62" s="780"/>
      <c r="AI62" s="780"/>
      <c r="AJ62" s="781"/>
      <c r="AK62" s="859"/>
      <c r="AL62" s="857"/>
      <c r="AM62" s="857"/>
      <c r="AN62" s="857"/>
      <c r="AO62" s="857"/>
      <c r="AP62" s="857"/>
      <c r="AQ62" s="857"/>
      <c r="AR62" s="857"/>
      <c r="AS62" s="857"/>
      <c r="AT62" s="857"/>
      <c r="AU62" s="857"/>
      <c r="AV62" s="857"/>
      <c r="AW62" s="857"/>
      <c r="AX62" s="857"/>
      <c r="AY62" s="857"/>
      <c r="AZ62" s="860"/>
      <c r="BA62" s="860"/>
      <c r="BB62" s="860"/>
      <c r="BC62" s="860"/>
      <c r="BD62" s="860"/>
      <c r="BE62" s="846"/>
      <c r="BF62" s="846"/>
      <c r="BG62" s="846"/>
      <c r="BH62" s="846"/>
      <c r="BI62" s="847"/>
      <c r="BJ62" s="868"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388</v>
      </c>
      <c r="C63" s="809"/>
      <c r="D63" s="809"/>
      <c r="E63" s="809"/>
      <c r="F63" s="809"/>
      <c r="G63" s="809"/>
      <c r="H63" s="809"/>
      <c r="I63" s="809"/>
      <c r="J63" s="809"/>
      <c r="K63" s="809"/>
      <c r="L63" s="809"/>
      <c r="M63" s="809"/>
      <c r="N63" s="809"/>
      <c r="O63" s="809"/>
      <c r="P63" s="810"/>
      <c r="Q63" s="861"/>
      <c r="R63" s="862"/>
      <c r="S63" s="862"/>
      <c r="T63" s="862"/>
      <c r="U63" s="862"/>
      <c r="V63" s="862"/>
      <c r="W63" s="862"/>
      <c r="X63" s="862"/>
      <c r="Y63" s="862"/>
      <c r="Z63" s="862"/>
      <c r="AA63" s="862"/>
      <c r="AB63" s="862"/>
      <c r="AC63" s="862"/>
      <c r="AD63" s="862"/>
      <c r="AE63" s="863"/>
      <c r="AF63" s="864">
        <v>103</v>
      </c>
      <c r="AG63" s="865"/>
      <c r="AH63" s="865"/>
      <c r="AI63" s="865"/>
      <c r="AJ63" s="866"/>
      <c r="AK63" s="867"/>
      <c r="AL63" s="862"/>
      <c r="AM63" s="862"/>
      <c r="AN63" s="862"/>
      <c r="AO63" s="862"/>
      <c r="AP63" s="865">
        <v>2657</v>
      </c>
      <c r="AQ63" s="865"/>
      <c r="AR63" s="865"/>
      <c r="AS63" s="865"/>
      <c r="AT63" s="865"/>
      <c r="AU63" s="865" t="s">
        <v>531</v>
      </c>
      <c r="AV63" s="865"/>
      <c r="AW63" s="865"/>
      <c r="AX63" s="865"/>
      <c r="AY63" s="865"/>
      <c r="AZ63" s="869"/>
      <c r="BA63" s="869"/>
      <c r="BB63" s="869"/>
      <c r="BC63" s="869"/>
      <c r="BD63" s="869"/>
      <c r="BE63" s="870"/>
      <c r="BF63" s="870"/>
      <c r="BG63" s="870"/>
      <c r="BH63" s="870"/>
      <c r="BI63" s="871"/>
      <c r="BJ63" s="872" t="s">
        <v>108</v>
      </c>
      <c r="BK63" s="873"/>
      <c r="BL63" s="873"/>
      <c r="BM63" s="873"/>
      <c r="BN63" s="874"/>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5" t="s">
        <v>373</v>
      </c>
      <c r="AG66" s="831"/>
      <c r="AH66" s="831"/>
      <c r="AI66" s="831"/>
      <c r="AJ66" s="876"/>
      <c r="AK66" s="735" t="s">
        <v>374</v>
      </c>
      <c r="AL66" s="759"/>
      <c r="AM66" s="759"/>
      <c r="AN66" s="759"/>
      <c r="AO66" s="760"/>
      <c r="AP66" s="735" t="s">
        <v>375</v>
      </c>
      <c r="AQ66" s="736"/>
      <c r="AR66" s="736"/>
      <c r="AS66" s="736"/>
      <c r="AT66" s="737"/>
      <c r="AU66" s="735" t="s">
        <v>391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7"/>
      <c r="AG67" s="834"/>
      <c r="AH67" s="834"/>
      <c r="AI67" s="834"/>
      <c r="AJ67" s="878"/>
      <c r="AK67" s="879"/>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97"/>
    </row>
    <row r="68" spans="1:131" s="198" customFormat="1" ht="26.25" customHeight="1" thickTop="1" x14ac:dyDescent="0.15">
      <c r="A68" s="209">
        <v>1</v>
      </c>
      <c r="B68" s="892" t="s">
        <v>532</v>
      </c>
      <c r="C68" s="893"/>
      <c r="D68" s="893"/>
      <c r="E68" s="893"/>
      <c r="F68" s="893"/>
      <c r="G68" s="893"/>
      <c r="H68" s="893"/>
      <c r="I68" s="893"/>
      <c r="J68" s="893"/>
      <c r="K68" s="893"/>
      <c r="L68" s="893"/>
      <c r="M68" s="893"/>
      <c r="N68" s="893"/>
      <c r="O68" s="893"/>
      <c r="P68" s="894"/>
      <c r="Q68" s="895">
        <v>2607</v>
      </c>
      <c r="R68" s="889"/>
      <c r="S68" s="889"/>
      <c r="T68" s="889"/>
      <c r="U68" s="889"/>
      <c r="V68" s="889">
        <v>2606</v>
      </c>
      <c r="W68" s="889"/>
      <c r="X68" s="889"/>
      <c r="Y68" s="889"/>
      <c r="Z68" s="889"/>
      <c r="AA68" s="889">
        <v>1</v>
      </c>
      <c r="AB68" s="889"/>
      <c r="AC68" s="889"/>
      <c r="AD68" s="889"/>
      <c r="AE68" s="889"/>
      <c r="AF68" s="889" t="s">
        <v>533</v>
      </c>
      <c r="AG68" s="889"/>
      <c r="AH68" s="889"/>
      <c r="AI68" s="889"/>
      <c r="AJ68" s="889"/>
      <c r="AK68" s="889" t="s">
        <v>534</v>
      </c>
      <c r="AL68" s="889"/>
      <c r="AM68" s="889"/>
      <c r="AN68" s="889"/>
      <c r="AO68" s="889"/>
      <c r="AP68" s="889">
        <v>1628</v>
      </c>
      <c r="AQ68" s="889"/>
      <c r="AR68" s="889"/>
      <c r="AS68" s="889"/>
      <c r="AT68" s="889"/>
      <c r="AU68" s="889">
        <v>1</v>
      </c>
      <c r="AV68" s="889"/>
      <c r="AW68" s="889"/>
      <c r="AX68" s="889"/>
      <c r="AY68" s="889"/>
      <c r="AZ68" s="890"/>
      <c r="BA68" s="890"/>
      <c r="BB68" s="890"/>
      <c r="BC68" s="890"/>
      <c r="BD68" s="891"/>
      <c r="BE68" s="216"/>
      <c r="BF68" s="216"/>
      <c r="BG68" s="216"/>
      <c r="BH68" s="216"/>
      <c r="BI68" s="216"/>
      <c r="BJ68" s="216"/>
      <c r="BK68" s="216"/>
      <c r="BL68" s="216"/>
      <c r="BM68" s="216"/>
      <c r="BN68" s="216"/>
      <c r="BO68" s="216"/>
      <c r="BP68" s="216"/>
      <c r="BQ68" s="213">
        <v>62</v>
      </c>
      <c r="BR68" s="218"/>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97"/>
    </row>
    <row r="69" spans="1:131" s="198" customFormat="1" ht="26.25" customHeight="1" x14ac:dyDescent="0.15">
      <c r="A69" s="212">
        <v>2</v>
      </c>
      <c r="B69" s="896" t="s">
        <v>535</v>
      </c>
      <c r="C69" s="897"/>
      <c r="D69" s="897"/>
      <c r="E69" s="897"/>
      <c r="F69" s="897"/>
      <c r="G69" s="897"/>
      <c r="H69" s="897"/>
      <c r="I69" s="897"/>
      <c r="J69" s="897"/>
      <c r="K69" s="897"/>
      <c r="L69" s="897"/>
      <c r="M69" s="897"/>
      <c r="N69" s="897"/>
      <c r="O69" s="897"/>
      <c r="P69" s="898"/>
      <c r="Q69" s="899">
        <v>6736</v>
      </c>
      <c r="R69" s="849"/>
      <c r="S69" s="849"/>
      <c r="T69" s="849"/>
      <c r="U69" s="849"/>
      <c r="V69" s="849">
        <v>6275</v>
      </c>
      <c r="W69" s="849"/>
      <c r="X69" s="849"/>
      <c r="Y69" s="849"/>
      <c r="Z69" s="849"/>
      <c r="AA69" s="849">
        <v>461</v>
      </c>
      <c r="AB69" s="849"/>
      <c r="AC69" s="849"/>
      <c r="AD69" s="849"/>
      <c r="AE69" s="849"/>
      <c r="AF69" s="849">
        <v>461</v>
      </c>
      <c r="AG69" s="849"/>
      <c r="AH69" s="849"/>
      <c r="AI69" s="849"/>
      <c r="AJ69" s="849"/>
      <c r="AK69" s="849" t="s">
        <v>536</v>
      </c>
      <c r="AL69" s="849"/>
      <c r="AM69" s="849"/>
      <c r="AN69" s="849"/>
      <c r="AO69" s="849"/>
      <c r="AP69" s="849" t="s">
        <v>531</v>
      </c>
      <c r="AQ69" s="849"/>
      <c r="AR69" s="849"/>
      <c r="AS69" s="849"/>
      <c r="AT69" s="849"/>
      <c r="AU69" s="849" t="s">
        <v>531</v>
      </c>
      <c r="AV69" s="849"/>
      <c r="AW69" s="849"/>
      <c r="AX69" s="849"/>
      <c r="AY69" s="849"/>
      <c r="AZ69" s="900"/>
      <c r="BA69" s="900"/>
      <c r="BB69" s="900"/>
      <c r="BC69" s="900"/>
      <c r="BD69" s="901"/>
      <c r="BE69" s="216"/>
      <c r="BF69" s="216"/>
      <c r="BG69" s="216"/>
      <c r="BH69" s="216"/>
      <c r="BI69" s="216"/>
      <c r="BJ69" s="216"/>
      <c r="BK69" s="216"/>
      <c r="BL69" s="216"/>
      <c r="BM69" s="216"/>
      <c r="BN69" s="216"/>
      <c r="BO69" s="216"/>
      <c r="BP69" s="216"/>
      <c r="BQ69" s="213">
        <v>63</v>
      </c>
      <c r="BR69" s="218"/>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97"/>
    </row>
    <row r="70" spans="1:131" s="198" customFormat="1" ht="26.25" customHeight="1" x14ac:dyDescent="0.15">
      <c r="A70" s="212">
        <v>3</v>
      </c>
      <c r="B70" s="896" t="s">
        <v>537</v>
      </c>
      <c r="C70" s="897"/>
      <c r="D70" s="897"/>
      <c r="E70" s="897"/>
      <c r="F70" s="897"/>
      <c r="G70" s="897"/>
      <c r="H70" s="897"/>
      <c r="I70" s="897"/>
      <c r="J70" s="897"/>
      <c r="K70" s="897"/>
      <c r="L70" s="897"/>
      <c r="M70" s="897"/>
      <c r="N70" s="897"/>
      <c r="O70" s="897"/>
      <c r="P70" s="898"/>
      <c r="Q70" s="899">
        <v>999</v>
      </c>
      <c r="R70" s="849"/>
      <c r="S70" s="849"/>
      <c r="T70" s="849"/>
      <c r="U70" s="849"/>
      <c r="V70" s="849">
        <v>999</v>
      </c>
      <c r="W70" s="849"/>
      <c r="X70" s="849"/>
      <c r="Y70" s="849"/>
      <c r="Z70" s="849"/>
      <c r="AA70" s="849">
        <v>0</v>
      </c>
      <c r="AB70" s="849"/>
      <c r="AC70" s="849"/>
      <c r="AD70" s="849"/>
      <c r="AE70" s="849"/>
      <c r="AF70" s="849">
        <v>0</v>
      </c>
      <c r="AG70" s="849"/>
      <c r="AH70" s="849"/>
      <c r="AI70" s="849"/>
      <c r="AJ70" s="849"/>
      <c r="AK70" s="849">
        <v>36</v>
      </c>
      <c r="AL70" s="849"/>
      <c r="AM70" s="849"/>
      <c r="AN70" s="849"/>
      <c r="AO70" s="849"/>
      <c r="AP70" s="849" t="s">
        <v>531</v>
      </c>
      <c r="AQ70" s="849"/>
      <c r="AR70" s="849"/>
      <c r="AS70" s="849"/>
      <c r="AT70" s="849"/>
      <c r="AU70" s="849" t="s">
        <v>531</v>
      </c>
      <c r="AV70" s="849"/>
      <c r="AW70" s="849"/>
      <c r="AX70" s="849"/>
      <c r="AY70" s="849"/>
      <c r="AZ70" s="900"/>
      <c r="BA70" s="900"/>
      <c r="BB70" s="900"/>
      <c r="BC70" s="900"/>
      <c r="BD70" s="901"/>
      <c r="BE70" s="216"/>
      <c r="BF70" s="216"/>
      <c r="BG70" s="216"/>
      <c r="BH70" s="216"/>
      <c r="BI70" s="216"/>
      <c r="BJ70" s="216"/>
      <c r="BK70" s="216"/>
      <c r="BL70" s="216"/>
      <c r="BM70" s="216"/>
      <c r="BN70" s="216"/>
      <c r="BO70" s="216"/>
      <c r="BP70" s="216"/>
      <c r="BQ70" s="213">
        <v>64</v>
      </c>
      <c r="BR70" s="218"/>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97"/>
    </row>
    <row r="71" spans="1:131" s="198" customFormat="1" ht="26.25" customHeight="1" x14ac:dyDescent="0.15">
      <c r="A71" s="212">
        <v>4</v>
      </c>
      <c r="B71" s="896" t="s">
        <v>538</v>
      </c>
      <c r="C71" s="897"/>
      <c r="D71" s="897"/>
      <c r="E71" s="897"/>
      <c r="F71" s="897"/>
      <c r="G71" s="897"/>
      <c r="H71" s="897"/>
      <c r="I71" s="897"/>
      <c r="J71" s="897"/>
      <c r="K71" s="897"/>
      <c r="L71" s="897"/>
      <c r="M71" s="897"/>
      <c r="N71" s="897"/>
      <c r="O71" s="897"/>
      <c r="P71" s="898"/>
      <c r="Q71" s="899">
        <v>383141</v>
      </c>
      <c r="R71" s="849"/>
      <c r="S71" s="849"/>
      <c r="T71" s="849"/>
      <c r="U71" s="849"/>
      <c r="V71" s="849">
        <v>379259</v>
      </c>
      <c r="W71" s="849"/>
      <c r="X71" s="849"/>
      <c r="Y71" s="849"/>
      <c r="Z71" s="849"/>
      <c r="AA71" s="849">
        <v>3883</v>
      </c>
      <c r="AB71" s="849"/>
      <c r="AC71" s="849"/>
      <c r="AD71" s="849"/>
      <c r="AE71" s="849"/>
      <c r="AF71" s="849">
        <v>3883</v>
      </c>
      <c r="AG71" s="849"/>
      <c r="AH71" s="849"/>
      <c r="AI71" s="849"/>
      <c r="AJ71" s="849"/>
      <c r="AK71" s="849">
        <v>999</v>
      </c>
      <c r="AL71" s="849"/>
      <c r="AM71" s="849"/>
      <c r="AN71" s="849"/>
      <c r="AO71" s="849"/>
      <c r="AP71" s="849" t="s">
        <v>536</v>
      </c>
      <c r="AQ71" s="849"/>
      <c r="AR71" s="849"/>
      <c r="AS71" s="849"/>
      <c r="AT71" s="849"/>
      <c r="AU71" s="849" t="s">
        <v>531</v>
      </c>
      <c r="AV71" s="849"/>
      <c r="AW71" s="849"/>
      <c r="AX71" s="849"/>
      <c r="AY71" s="849"/>
      <c r="AZ71" s="900"/>
      <c r="BA71" s="900"/>
      <c r="BB71" s="900"/>
      <c r="BC71" s="900"/>
      <c r="BD71" s="901"/>
      <c r="BE71" s="216"/>
      <c r="BF71" s="216"/>
      <c r="BG71" s="216"/>
      <c r="BH71" s="216"/>
      <c r="BI71" s="216"/>
      <c r="BJ71" s="216"/>
      <c r="BK71" s="216"/>
      <c r="BL71" s="216"/>
      <c r="BM71" s="216"/>
      <c r="BN71" s="216"/>
      <c r="BO71" s="216"/>
      <c r="BP71" s="216"/>
      <c r="BQ71" s="213">
        <v>65</v>
      </c>
      <c r="BR71" s="218"/>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97"/>
    </row>
    <row r="72" spans="1:131" s="198" customFormat="1" ht="26.25" customHeight="1" x14ac:dyDescent="0.15">
      <c r="A72" s="212">
        <v>5</v>
      </c>
      <c r="B72" s="896"/>
      <c r="C72" s="897"/>
      <c r="D72" s="897"/>
      <c r="E72" s="897"/>
      <c r="F72" s="897"/>
      <c r="G72" s="897"/>
      <c r="H72" s="897"/>
      <c r="I72" s="897"/>
      <c r="J72" s="897"/>
      <c r="K72" s="897"/>
      <c r="L72" s="897"/>
      <c r="M72" s="897"/>
      <c r="N72" s="897"/>
      <c r="O72" s="897"/>
      <c r="P72" s="898"/>
      <c r="Q72" s="899"/>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900"/>
      <c r="BA72" s="900"/>
      <c r="BB72" s="900"/>
      <c r="BC72" s="900"/>
      <c r="BD72" s="901"/>
      <c r="BE72" s="216"/>
      <c r="BF72" s="216"/>
      <c r="BG72" s="216"/>
      <c r="BH72" s="216"/>
      <c r="BI72" s="216"/>
      <c r="BJ72" s="216"/>
      <c r="BK72" s="216"/>
      <c r="BL72" s="216"/>
      <c r="BM72" s="216"/>
      <c r="BN72" s="216"/>
      <c r="BO72" s="216"/>
      <c r="BP72" s="216"/>
      <c r="BQ72" s="213">
        <v>66</v>
      </c>
      <c r="BR72" s="218"/>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97"/>
    </row>
    <row r="73" spans="1:131" s="198" customFormat="1" ht="26.25" customHeight="1" x14ac:dyDescent="0.15">
      <c r="A73" s="212">
        <v>6</v>
      </c>
      <c r="B73" s="896"/>
      <c r="C73" s="897"/>
      <c r="D73" s="897"/>
      <c r="E73" s="897"/>
      <c r="F73" s="897"/>
      <c r="G73" s="897"/>
      <c r="H73" s="897"/>
      <c r="I73" s="897"/>
      <c r="J73" s="897"/>
      <c r="K73" s="897"/>
      <c r="L73" s="897"/>
      <c r="M73" s="897"/>
      <c r="N73" s="897"/>
      <c r="O73" s="897"/>
      <c r="P73" s="898"/>
      <c r="Q73" s="899"/>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900"/>
      <c r="BA73" s="900"/>
      <c r="BB73" s="900"/>
      <c r="BC73" s="900"/>
      <c r="BD73" s="901"/>
      <c r="BE73" s="216"/>
      <c r="BF73" s="216"/>
      <c r="BG73" s="216"/>
      <c r="BH73" s="216"/>
      <c r="BI73" s="216"/>
      <c r="BJ73" s="216"/>
      <c r="BK73" s="216"/>
      <c r="BL73" s="216"/>
      <c r="BM73" s="216"/>
      <c r="BN73" s="216"/>
      <c r="BO73" s="216"/>
      <c r="BP73" s="216"/>
      <c r="BQ73" s="213">
        <v>67</v>
      </c>
      <c r="BR73" s="218"/>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97"/>
    </row>
    <row r="74" spans="1:131" s="198" customFormat="1" ht="26.25" customHeight="1" x14ac:dyDescent="0.15">
      <c r="A74" s="212">
        <v>7</v>
      </c>
      <c r="B74" s="896"/>
      <c r="C74" s="897"/>
      <c r="D74" s="897"/>
      <c r="E74" s="897"/>
      <c r="F74" s="897"/>
      <c r="G74" s="897"/>
      <c r="H74" s="897"/>
      <c r="I74" s="897"/>
      <c r="J74" s="897"/>
      <c r="K74" s="897"/>
      <c r="L74" s="897"/>
      <c r="M74" s="897"/>
      <c r="N74" s="897"/>
      <c r="O74" s="897"/>
      <c r="P74" s="898"/>
      <c r="Q74" s="899"/>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900"/>
      <c r="BA74" s="900"/>
      <c r="BB74" s="900"/>
      <c r="BC74" s="900"/>
      <c r="BD74" s="901"/>
      <c r="BE74" s="216"/>
      <c r="BF74" s="216"/>
      <c r="BG74" s="216"/>
      <c r="BH74" s="216"/>
      <c r="BI74" s="216"/>
      <c r="BJ74" s="216"/>
      <c r="BK74" s="216"/>
      <c r="BL74" s="216"/>
      <c r="BM74" s="216"/>
      <c r="BN74" s="216"/>
      <c r="BO74" s="216"/>
      <c r="BP74" s="216"/>
      <c r="BQ74" s="213">
        <v>68</v>
      </c>
      <c r="BR74" s="218"/>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97"/>
    </row>
    <row r="75" spans="1:131" s="198" customFormat="1" ht="26.25" customHeight="1" x14ac:dyDescent="0.15">
      <c r="A75" s="212">
        <v>8</v>
      </c>
      <c r="B75" s="896"/>
      <c r="C75" s="897"/>
      <c r="D75" s="897"/>
      <c r="E75" s="897"/>
      <c r="F75" s="897"/>
      <c r="G75" s="897"/>
      <c r="H75" s="897"/>
      <c r="I75" s="897"/>
      <c r="J75" s="897"/>
      <c r="K75" s="897"/>
      <c r="L75" s="897"/>
      <c r="M75" s="897"/>
      <c r="N75" s="897"/>
      <c r="O75" s="897"/>
      <c r="P75" s="898"/>
      <c r="Q75" s="902"/>
      <c r="R75" s="852"/>
      <c r="S75" s="852"/>
      <c r="T75" s="852"/>
      <c r="U75" s="848"/>
      <c r="V75" s="851"/>
      <c r="W75" s="852"/>
      <c r="X75" s="852"/>
      <c r="Y75" s="852"/>
      <c r="Z75" s="848"/>
      <c r="AA75" s="851"/>
      <c r="AB75" s="852"/>
      <c r="AC75" s="852"/>
      <c r="AD75" s="852"/>
      <c r="AE75" s="848"/>
      <c r="AF75" s="851"/>
      <c r="AG75" s="852"/>
      <c r="AH75" s="852"/>
      <c r="AI75" s="852"/>
      <c r="AJ75" s="848"/>
      <c r="AK75" s="851"/>
      <c r="AL75" s="852"/>
      <c r="AM75" s="852"/>
      <c r="AN75" s="852"/>
      <c r="AO75" s="848"/>
      <c r="AP75" s="851"/>
      <c r="AQ75" s="852"/>
      <c r="AR75" s="852"/>
      <c r="AS75" s="852"/>
      <c r="AT75" s="848"/>
      <c r="AU75" s="851"/>
      <c r="AV75" s="852"/>
      <c r="AW75" s="852"/>
      <c r="AX75" s="852"/>
      <c r="AY75" s="848"/>
      <c r="AZ75" s="900"/>
      <c r="BA75" s="900"/>
      <c r="BB75" s="900"/>
      <c r="BC75" s="900"/>
      <c r="BD75" s="901"/>
      <c r="BE75" s="216"/>
      <c r="BF75" s="216"/>
      <c r="BG75" s="216"/>
      <c r="BH75" s="216"/>
      <c r="BI75" s="216"/>
      <c r="BJ75" s="216"/>
      <c r="BK75" s="216"/>
      <c r="BL75" s="216"/>
      <c r="BM75" s="216"/>
      <c r="BN75" s="216"/>
      <c r="BO75" s="216"/>
      <c r="BP75" s="216"/>
      <c r="BQ75" s="213">
        <v>69</v>
      </c>
      <c r="BR75" s="218"/>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97"/>
    </row>
    <row r="76" spans="1:131" s="198" customFormat="1" ht="26.25" customHeight="1" x14ac:dyDescent="0.15">
      <c r="A76" s="212">
        <v>9</v>
      </c>
      <c r="B76" s="896"/>
      <c r="C76" s="897"/>
      <c r="D76" s="897"/>
      <c r="E76" s="897"/>
      <c r="F76" s="897"/>
      <c r="G76" s="897"/>
      <c r="H76" s="897"/>
      <c r="I76" s="897"/>
      <c r="J76" s="897"/>
      <c r="K76" s="897"/>
      <c r="L76" s="897"/>
      <c r="M76" s="897"/>
      <c r="N76" s="897"/>
      <c r="O76" s="897"/>
      <c r="P76" s="898"/>
      <c r="Q76" s="902"/>
      <c r="R76" s="852"/>
      <c r="S76" s="852"/>
      <c r="T76" s="852"/>
      <c r="U76" s="848"/>
      <c r="V76" s="851"/>
      <c r="W76" s="852"/>
      <c r="X76" s="852"/>
      <c r="Y76" s="852"/>
      <c r="Z76" s="848"/>
      <c r="AA76" s="851"/>
      <c r="AB76" s="852"/>
      <c r="AC76" s="852"/>
      <c r="AD76" s="852"/>
      <c r="AE76" s="848"/>
      <c r="AF76" s="851"/>
      <c r="AG76" s="852"/>
      <c r="AH76" s="852"/>
      <c r="AI76" s="852"/>
      <c r="AJ76" s="848"/>
      <c r="AK76" s="851"/>
      <c r="AL76" s="852"/>
      <c r="AM76" s="852"/>
      <c r="AN76" s="852"/>
      <c r="AO76" s="848"/>
      <c r="AP76" s="851"/>
      <c r="AQ76" s="852"/>
      <c r="AR76" s="852"/>
      <c r="AS76" s="852"/>
      <c r="AT76" s="848"/>
      <c r="AU76" s="851"/>
      <c r="AV76" s="852"/>
      <c r="AW76" s="852"/>
      <c r="AX76" s="852"/>
      <c r="AY76" s="848"/>
      <c r="AZ76" s="900"/>
      <c r="BA76" s="900"/>
      <c r="BB76" s="900"/>
      <c r="BC76" s="900"/>
      <c r="BD76" s="901"/>
      <c r="BE76" s="216"/>
      <c r="BF76" s="216"/>
      <c r="BG76" s="216"/>
      <c r="BH76" s="216"/>
      <c r="BI76" s="216"/>
      <c r="BJ76" s="216"/>
      <c r="BK76" s="216"/>
      <c r="BL76" s="216"/>
      <c r="BM76" s="216"/>
      <c r="BN76" s="216"/>
      <c r="BO76" s="216"/>
      <c r="BP76" s="216"/>
      <c r="BQ76" s="213">
        <v>70</v>
      </c>
      <c r="BR76" s="218"/>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97"/>
    </row>
    <row r="77" spans="1:131" s="198" customFormat="1" ht="26.25" customHeight="1" x14ac:dyDescent="0.15">
      <c r="A77" s="212">
        <v>10</v>
      </c>
      <c r="B77" s="896"/>
      <c r="C77" s="897"/>
      <c r="D77" s="897"/>
      <c r="E77" s="897"/>
      <c r="F77" s="897"/>
      <c r="G77" s="897"/>
      <c r="H77" s="897"/>
      <c r="I77" s="897"/>
      <c r="J77" s="897"/>
      <c r="K77" s="897"/>
      <c r="L77" s="897"/>
      <c r="M77" s="897"/>
      <c r="N77" s="897"/>
      <c r="O77" s="897"/>
      <c r="P77" s="898"/>
      <c r="Q77" s="902"/>
      <c r="R77" s="852"/>
      <c r="S77" s="852"/>
      <c r="T77" s="852"/>
      <c r="U77" s="848"/>
      <c r="V77" s="851"/>
      <c r="W77" s="852"/>
      <c r="X77" s="852"/>
      <c r="Y77" s="852"/>
      <c r="Z77" s="848"/>
      <c r="AA77" s="851"/>
      <c r="AB77" s="852"/>
      <c r="AC77" s="852"/>
      <c r="AD77" s="852"/>
      <c r="AE77" s="848"/>
      <c r="AF77" s="851"/>
      <c r="AG77" s="852"/>
      <c r="AH77" s="852"/>
      <c r="AI77" s="852"/>
      <c r="AJ77" s="848"/>
      <c r="AK77" s="851"/>
      <c r="AL77" s="852"/>
      <c r="AM77" s="852"/>
      <c r="AN77" s="852"/>
      <c r="AO77" s="848"/>
      <c r="AP77" s="851"/>
      <c r="AQ77" s="852"/>
      <c r="AR77" s="852"/>
      <c r="AS77" s="852"/>
      <c r="AT77" s="848"/>
      <c r="AU77" s="851"/>
      <c r="AV77" s="852"/>
      <c r="AW77" s="852"/>
      <c r="AX77" s="852"/>
      <c r="AY77" s="848"/>
      <c r="AZ77" s="900"/>
      <c r="BA77" s="900"/>
      <c r="BB77" s="900"/>
      <c r="BC77" s="900"/>
      <c r="BD77" s="901"/>
      <c r="BE77" s="216"/>
      <c r="BF77" s="216"/>
      <c r="BG77" s="216"/>
      <c r="BH77" s="216"/>
      <c r="BI77" s="216"/>
      <c r="BJ77" s="216"/>
      <c r="BK77" s="216"/>
      <c r="BL77" s="216"/>
      <c r="BM77" s="216"/>
      <c r="BN77" s="216"/>
      <c r="BO77" s="216"/>
      <c r="BP77" s="216"/>
      <c r="BQ77" s="213">
        <v>71</v>
      </c>
      <c r="BR77" s="218"/>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97"/>
    </row>
    <row r="78" spans="1:131" s="198" customFormat="1" ht="26.25" customHeight="1" x14ac:dyDescent="0.15">
      <c r="A78" s="212">
        <v>11</v>
      </c>
      <c r="B78" s="896"/>
      <c r="C78" s="897"/>
      <c r="D78" s="897"/>
      <c r="E78" s="897"/>
      <c r="F78" s="897"/>
      <c r="G78" s="897"/>
      <c r="H78" s="897"/>
      <c r="I78" s="897"/>
      <c r="J78" s="897"/>
      <c r="K78" s="897"/>
      <c r="L78" s="897"/>
      <c r="M78" s="897"/>
      <c r="N78" s="897"/>
      <c r="O78" s="897"/>
      <c r="P78" s="898"/>
      <c r="Q78" s="899"/>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900"/>
      <c r="BA78" s="900"/>
      <c r="BB78" s="900"/>
      <c r="BC78" s="900"/>
      <c r="BD78" s="901"/>
      <c r="BE78" s="216"/>
      <c r="BF78" s="216"/>
      <c r="BG78" s="216"/>
      <c r="BH78" s="216"/>
      <c r="BI78" s="216"/>
      <c r="BJ78" s="219"/>
      <c r="BK78" s="219"/>
      <c r="BL78" s="219"/>
      <c r="BM78" s="219"/>
      <c r="BN78" s="219"/>
      <c r="BO78" s="216"/>
      <c r="BP78" s="216"/>
      <c r="BQ78" s="213">
        <v>72</v>
      </c>
      <c r="BR78" s="218"/>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97"/>
    </row>
    <row r="79" spans="1:131" s="198" customFormat="1" ht="26.25" customHeight="1" x14ac:dyDescent="0.15">
      <c r="A79" s="212">
        <v>12</v>
      </c>
      <c r="B79" s="896"/>
      <c r="C79" s="897"/>
      <c r="D79" s="897"/>
      <c r="E79" s="897"/>
      <c r="F79" s="897"/>
      <c r="G79" s="897"/>
      <c r="H79" s="897"/>
      <c r="I79" s="897"/>
      <c r="J79" s="897"/>
      <c r="K79" s="897"/>
      <c r="L79" s="897"/>
      <c r="M79" s="897"/>
      <c r="N79" s="897"/>
      <c r="O79" s="897"/>
      <c r="P79" s="898"/>
      <c r="Q79" s="89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900"/>
      <c r="BA79" s="900"/>
      <c r="BB79" s="900"/>
      <c r="BC79" s="900"/>
      <c r="BD79" s="901"/>
      <c r="BE79" s="216"/>
      <c r="BF79" s="216"/>
      <c r="BG79" s="216"/>
      <c r="BH79" s="216"/>
      <c r="BI79" s="216"/>
      <c r="BJ79" s="219"/>
      <c r="BK79" s="219"/>
      <c r="BL79" s="219"/>
      <c r="BM79" s="219"/>
      <c r="BN79" s="219"/>
      <c r="BO79" s="216"/>
      <c r="BP79" s="216"/>
      <c r="BQ79" s="213">
        <v>73</v>
      </c>
      <c r="BR79" s="218"/>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97"/>
    </row>
    <row r="80" spans="1:131" s="198" customFormat="1" ht="26.25" customHeight="1" x14ac:dyDescent="0.15">
      <c r="A80" s="212">
        <v>13</v>
      </c>
      <c r="B80" s="896"/>
      <c r="C80" s="897"/>
      <c r="D80" s="897"/>
      <c r="E80" s="897"/>
      <c r="F80" s="897"/>
      <c r="G80" s="897"/>
      <c r="H80" s="897"/>
      <c r="I80" s="897"/>
      <c r="J80" s="897"/>
      <c r="K80" s="897"/>
      <c r="L80" s="897"/>
      <c r="M80" s="897"/>
      <c r="N80" s="897"/>
      <c r="O80" s="897"/>
      <c r="P80" s="898"/>
      <c r="Q80" s="899"/>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900"/>
      <c r="BA80" s="900"/>
      <c r="BB80" s="900"/>
      <c r="BC80" s="900"/>
      <c r="BD80" s="901"/>
      <c r="BE80" s="216"/>
      <c r="BF80" s="216"/>
      <c r="BG80" s="216"/>
      <c r="BH80" s="216"/>
      <c r="BI80" s="216"/>
      <c r="BJ80" s="216"/>
      <c r="BK80" s="216"/>
      <c r="BL80" s="216"/>
      <c r="BM80" s="216"/>
      <c r="BN80" s="216"/>
      <c r="BO80" s="216"/>
      <c r="BP80" s="216"/>
      <c r="BQ80" s="213">
        <v>74</v>
      </c>
      <c r="BR80" s="218"/>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97"/>
    </row>
    <row r="81" spans="1:131" s="198" customFormat="1" ht="26.25" customHeight="1" x14ac:dyDescent="0.15">
      <c r="A81" s="212">
        <v>14</v>
      </c>
      <c r="B81" s="896"/>
      <c r="C81" s="897"/>
      <c r="D81" s="897"/>
      <c r="E81" s="897"/>
      <c r="F81" s="897"/>
      <c r="G81" s="897"/>
      <c r="H81" s="897"/>
      <c r="I81" s="897"/>
      <c r="J81" s="897"/>
      <c r="K81" s="897"/>
      <c r="L81" s="897"/>
      <c r="M81" s="897"/>
      <c r="N81" s="897"/>
      <c r="O81" s="897"/>
      <c r="P81" s="898"/>
      <c r="Q81" s="899"/>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900"/>
      <c r="BA81" s="900"/>
      <c r="BB81" s="900"/>
      <c r="BC81" s="900"/>
      <c r="BD81" s="901"/>
      <c r="BE81" s="216"/>
      <c r="BF81" s="216"/>
      <c r="BG81" s="216"/>
      <c r="BH81" s="216"/>
      <c r="BI81" s="216"/>
      <c r="BJ81" s="216"/>
      <c r="BK81" s="216"/>
      <c r="BL81" s="216"/>
      <c r="BM81" s="216"/>
      <c r="BN81" s="216"/>
      <c r="BO81" s="216"/>
      <c r="BP81" s="216"/>
      <c r="BQ81" s="213">
        <v>75</v>
      </c>
      <c r="BR81" s="218"/>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97"/>
    </row>
    <row r="82" spans="1:131" s="198" customFormat="1" ht="26.25" customHeight="1" x14ac:dyDescent="0.15">
      <c r="A82" s="212">
        <v>15</v>
      </c>
      <c r="B82" s="896"/>
      <c r="C82" s="897"/>
      <c r="D82" s="897"/>
      <c r="E82" s="897"/>
      <c r="F82" s="897"/>
      <c r="G82" s="897"/>
      <c r="H82" s="897"/>
      <c r="I82" s="897"/>
      <c r="J82" s="897"/>
      <c r="K82" s="897"/>
      <c r="L82" s="897"/>
      <c r="M82" s="897"/>
      <c r="N82" s="897"/>
      <c r="O82" s="897"/>
      <c r="P82" s="898"/>
      <c r="Q82" s="899"/>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900"/>
      <c r="BA82" s="900"/>
      <c r="BB82" s="900"/>
      <c r="BC82" s="900"/>
      <c r="BD82" s="901"/>
      <c r="BE82" s="216"/>
      <c r="BF82" s="216"/>
      <c r="BG82" s="216"/>
      <c r="BH82" s="216"/>
      <c r="BI82" s="216"/>
      <c r="BJ82" s="216"/>
      <c r="BK82" s="216"/>
      <c r="BL82" s="216"/>
      <c r="BM82" s="216"/>
      <c r="BN82" s="216"/>
      <c r="BO82" s="216"/>
      <c r="BP82" s="216"/>
      <c r="BQ82" s="213">
        <v>76</v>
      </c>
      <c r="BR82" s="218"/>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97"/>
    </row>
    <row r="83" spans="1:131" s="198" customFormat="1" ht="26.25" customHeight="1" x14ac:dyDescent="0.15">
      <c r="A83" s="212">
        <v>16</v>
      </c>
      <c r="B83" s="896"/>
      <c r="C83" s="897"/>
      <c r="D83" s="897"/>
      <c r="E83" s="897"/>
      <c r="F83" s="897"/>
      <c r="G83" s="897"/>
      <c r="H83" s="897"/>
      <c r="I83" s="897"/>
      <c r="J83" s="897"/>
      <c r="K83" s="897"/>
      <c r="L83" s="897"/>
      <c r="M83" s="897"/>
      <c r="N83" s="897"/>
      <c r="O83" s="897"/>
      <c r="P83" s="898"/>
      <c r="Q83" s="899"/>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900"/>
      <c r="BA83" s="900"/>
      <c r="BB83" s="900"/>
      <c r="BC83" s="900"/>
      <c r="BD83" s="901"/>
      <c r="BE83" s="216"/>
      <c r="BF83" s="216"/>
      <c r="BG83" s="216"/>
      <c r="BH83" s="216"/>
      <c r="BI83" s="216"/>
      <c r="BJ83" s="216"/>
      <c r="BK83" s="216"/>
      <c r="BL83" s="216"/>
      <c r="BM83" s="216"/>
      <c r="BN83" s="216"/>
      <c r="BO83" s="216"/>
      <c r="BP83" s="216"/>
      <c r="BQ83" s="213">
        <v>77</v>
      </c>
      <c r="BR83" s="218"/>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97"/>
    </row>
    <row r="84" spans="1:131" s="198" customFormat="1" ht="26.25" customHeight="1" x14ac:dyDescent="0.15">
      <c r="A84" s="212">
        <v>17</v>
      </c>
      <c r="B84" s="896"/>
      <c r="C84" s="897"/>
      <c r="D84" s="897"/>
      <c r="E84" s="897"/>
      <c r="F84" s="897"/>
      <c r="G84" s="897"/>
      <c r="H84" s="897"/>
      <c r="I84" s="897"/>
      <c r="J84" s="897"/>
      <c r="K84" s="897"/>
      <c r="L84" s="897"/>
      <c r="M84" s="897"/>
      <c r="N84" s="897"/>
      <c r="O84" s="897"/>
      <c r="P84" s="898"/>
      <c r="Q84" s="899"/>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900"/>
      <c r="BA84" s="900"/>
      <c r="BB84" s="900"/>
      <c r="BC84" s="900"/>
      <c r="BD84" s="901"/>
      <c r="BE84" s="216"/>
      <c r="BF84" s="216"/>
      <c r="BG84" s="216"/>
      <c r="BH84" s="216"/>
      <c r="BI84" s="216"/>
      <c r="BJ84" s="216"/>
      <c r="BK84" s="216"/>
      <c r="BL84" s="216"/>
      <c r="BM84" s="216"/>
      <c r="BN84" s="216"/>
      <c r="BO84" s="216"/>
      <c r="BP84" s="216"/>
      <c r="BQ84" s="213">
        <v>78</v>
      </c>
      <c r="BR84" s="218"/>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97"/>
    </row>
    <row r="85" spans="1:131" s="198" customFormat="1" ht="26.25" customHeight="1" x14ac:dyDescent="0.15">
      <c r="A85" s="212">
        <v>18</v>
      </c>
      <c r="B85" s="896"/>
      <c r="C85" s="897"/>
      <c r="D85" s="897"/>
      <c r="E85" s="897"/>
      <c r="F85" s="897"/>
      <c r="G85" s="897"/>
      <c r="H85" s="897"/>
      <c r="I85" s="897"/>
      <c r="J85" s="897"/>
      <c r="K85" s="897"/>
      <c r="L85" s="897"/>
      <c r="M85" s="897"/>
      <c r="N85" s="897"/>
      <c r="O85" s="897"/>
      <c r="P85" s="898"/>
      <c r="Q85" s="899"/>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900"/>
      <c r="BA85" s="900"/>
      <c r="BB85" s="900"/>
      <c r="BC85" s="900"/>
      <c r="BD85" s="901"/>
      <c r="BE85" s="216"/>
      <c r="BF85" s="216"/>
      <c r="BG85" s="216"/>
      <c r="BH85" s="216"/>
      <c r="BI85" s="216"/>
      <c r="BJ85" s="216"/>
      <c r="BK85" s="216"/>
      <c r="BL85" s="216"/>
      <c r="BM85" s="216"/>
      <c r="BN85" s="216"/>
      <c r="BO85" s="216"/>
      <c r="BP85" s="216"/>
      <c r="BQ85" s="213">
        <v>79</v>
      </c>
      <c r="BR85" s="218"/>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97"/>
    </row>
    <row r="86" spans="1:131" s="198" customFormat="1" ht="26.25" customHeight="1" x14ac:dyDescent="0.15">
      <c r="A86" s="212">
        <v>19</v>
      </c>
      <c r="B86" s="896"/>
      <c r="C86" s="897"/>
      <c r="D86" s="897"/>
      <c r="E86" s="897"/>
      <c r="F86" s="897"/>
      <c r="G86" s="897"/>
      <c r="H86" s="897"/>
      <c r="I86" s="897"/>
      <c r="J86" s="897"/>
      <c r="K86" s="897"/>
      <c r="L86" s="897"/>
      <c r="M86" s="897"/>
      <c r="N86" s="897"/>
      <c r="O86" s="897"/>
      <c r="P86" s="898"/>
      <c r="Q86" s="899"/>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900"/>
      <c r="BA86" s="900"/>
      <c r="BB86" s="900"/>
      <c r="BC86" s="900"/>
      <c r="BD86" s="901"/>
      <c r="BE86" s="216"/>
      <c r="BF86" s="216"/>
      <c r="BG86" s="216"/>
      <c r="BH86" s="216"/>
      <c r="BI86" s="216"/>
      <c r="BJ86" s="216"/>
      <c r="BK86" s="216"/>
      <c r="BL86" s="216"/>
      <c r="BM86" s="216"/>
      <c r="BN86" s="216"/>
      <c r="BO86" s="216"/>
      <c r="BP86" s="216"/>
      <c r="BQ86" s="213">
        <v>80</v>
      </c>
      <c r="BR86" s="218"/>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97"/>
    </row>
    <row r="87" spans="1:131" s="198" customFormat="1" ht="26.25" customHeight="1" x14ac:dyDescent="0.15">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97"/>
    </row>
    <row r="88" spans="1:131" s="198" customFormat="1" ht="26.25" customHeight="1" thickBot="1" x14ac:dyDescent="0.2">
      <c r="A88" s="215" t="s">
        <v>366</v>
      </c>
      <c r="B88" s="808" t="s">
        <v>392</v>
      </c>
      <c r="C88" s="809"/>
      <c r="D88" s="809"/>
      <c r="E88" s="809"/>
      <c r="F88" s="809"/>
      <c r="G88" s="809"/>
      <c r="H88" s="809"/>
      <c r="I88" s="809"/>
      <c r="J88" s="809"/>
      <c r="K88" s="809"/>
      <c r="L88" s="809"/>
      <c r="M88" s="809"/>
      <c r="N88" s="809"/>
      <c r="O88" s="809"/>
      <c r="P88" s="810"/>
      <c r="Q88" s="861"/>
      <c r="R88" s="862"/>
      <c r="S88" s="862"/>
      <c r="T88" s="862"/>
      <c r="U88" s="862"/>
      <c r="V88" s="862"/>
      <c r="W88" s="862"/>
      <c r="X88" s="862"/>
      <c r="Y88" s="862"/>
      <c r="Z88" s="862"/>
      <c r="AA88" s="862"/>
      <c r="AB88" s="862"/>
      <c r="AC88" s="862"/>
      <c r="AD88" s="862"/>
      <c r="AE88" s="862"/>
      <c r="AF88" s="865">
        <v>4344</v>
      </c>
      <c r="AG88" s="865"/>
      <c r="AH88" s="865"/>
      <c r="AI88" s="865"/>
      <c r="AJ88" s="865"/>
      <c r="AK88" s="862"/>
      <c r="AL88" s="862"/>
      <c r="AM88" s="862"/>
      <c r="AN88" s="862"/>
      <c r="AO88" s="862"/>
      <c r="AP88" s="865">
        <v>1628</v>
      </c>
      <c r="AQ88" s="865"/>
      <c r="AR88" s="865"/>
      <c r="AS88" s="865"/>
      <c r="AT88" s="865"/>
      <c r="AU88" s="865">
        <v>1</v>
      </c>
      <c r="AV88" s="865"/>
      <c r="AW88" s="865"/>
      <c r="AX88" s="865"/>
      <c r="AY88" s="865"/>
      <c r="AZ88" s="870"/>
      <c r="BA88" s="870"/>
      <c r="BB88" s="870"/>
      <c r="BC88" s="870"/>
      <c r="BD88" s="871"/>
      <c r="BE88" s="216"/>
      <c r="BF88" s="216"/>
      <c r="BG88" s="216"/>
      <c r="BH88" s="216"/>
      <c r="BI88" s="216"/>
      <c r="BJ88" s="216"/>
      <c r="BK88" s="216"/>
      <c r="BL88" s="216"/>
      <c r="BM88" s="216"/>
      <c r="BN88" s="216"/>
      <c r="BO88" s="216"/>
      <c r="BP88" s="216"/>
      <c r="BQ88" s="213">
        <v>82</v>
      </c>
      <c r="BR88" s="218"/>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393</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v>1</v>
      </c>
      <c r="CS102" s="873"/>
      <c r="CT102" s="873"/>
      <c r="CU102" s="873"/>
      <c r="CV102" s="914"/>
      <c r="CW102" s="913">
        <v>12</v>
      </c>
      <c r="CX102" s="873"/>
      <c r="CY102" s="873"/>
      <c r="CZ102" s="873"/>
      <c r="DA102" s="914"/>
      <c r="DB102" s="913" t="s">
        <v>531</v>
      </c>
      <c r="DC102" s="873"/>
      <c r="DD102" s="873"/>
      <c r="DE102" s="873"/>
      <c r="DF102" s="914"/>
      <c r="DG102" s="913" t="s">
        <v>531</v>
      </c>
      <c r="DH102" s="873"/>
      <c r="DI102" s="873"/>
      <c r="DJ102" s="873"/>
      <c r="DK102" s="914"/>
      <c r="DL102" s="913" t="s">
        <v>531</v>
      </c>
      <c r="DM102" s="873"/>
      <c r="DN102" s="873"/>
      <c r="DO102" s="873"/>
      <c r="DP102" s="914"/>
      <c r="DQ102" s="913" t="s">
        <v>531</v>
      </c>
      <c r="DR102" s="873"/>
      <c r="DS102" s="873"/>
      <c r="DT102" s="873"/>
      <c r="DU102" s="914"/>
      <c r="DV102" s="939"/>
      <c r="DW102" s="940"/>
      <c r="DX102" s="940"/>
      <c r="DY102" s="940"/>
      <c r="DZ102" s="94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4" t="s">
        <v>398</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399</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x14ac:dyDescent="0.15">
      <c r="A109" s="937" t="s">
        <v>400</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401</v>
      </c>
      <c r="AB109" s="916"/>
      <c r="AC109" s="916"/>
      <c r="AD109" s="916"/>
      <c r="AE109" s="917"/>
      <c r="AF109" s="915" t="s">
        <v>284</v>
      </c>
      <c r="AG109" s="916"/>
      <c r="AH109" s="916"/>
      <c r="AI109" s="916"/>
      <c r="AJ109" s="917"/>
      <c r="AK109" s="915" t="s">
        <v>283</v>
      </c>
      <c r="AL109" s="916"/>
      <c r="AM109" s="916"/>
      <c r="AN109" s="916"/>
      <c r="AO109" s="917"/>
      <c r="AP109" s="915" t="s">
        <v>402</v>
      </c>
      <c r="AQ109" s="916"/>
      <c r="AR109" s="916"/>
      <c r="AS109" s="916"/>
      <c r="AT109" s="918"/>
      <c r="AU109" s="937" t="s">
        <v>400</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401</v>
      </c>
      <c r="BR109" s="916"/>
      <c r="BS109" s="916"/>
      <c r="BT109" s="916"/>
      <c r="BU109" s="917"/>
      <c r="BV109" s="915" t="s">
        <v>284</v>
      </c>
      <c r="BW109" s="916"/>
      <c r="BX109" s="916"/>
      <c r="BY109" s="916"/>
      <c r="BZ109" s="917"/>
      <c r="CA109" s="915" t="s">
        <v>283</v>
      </c>
      <c r="CB109" s="916"/>
      <c r="CC109" s="916"/>
      <c r="CD109" s="916"/>
      <c r="CE109" s="917"/>
      <c r="CF109" s="938" t="s">
        <v>402</v>
      </c>
      <c r="CG109" s="938"/>
      <c r="CH109" s="938"/>
      <c r="CI109" s="938"/>
      <c r="CJ109" s="938"/>
      <c r="CK109" s="915" t="s">
        <v>403</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401</v>
      </c>
      <c r="DH109" s="916"/>
      <c r="DI109" s="916"/>
      <c r="DJ109" s="916"/>
      <c r="DK109" s="917"/>
      <c r="DL109" s="915" t="s">
        <v>284</v>
      </c>
      <c r="DM109" s="916"/>
      <c r="DN109" s="916"/>
      <c r="DO109" s="916"/>
      <c r="DP109" s="917"/>
      <c r="DQ109" s="915" t="s">
        <v>283</v>
      </c>
      <c r="DR109" s="916"/>
      <c r="DS109" s="916"/>
      <c r="DT109" s="916"/>
      <c r="DU109" s="917"/>
      <c r="DV109" s="915" t="s">
        <v>402</v>
      </c>
      <c r="DW109" s="916"/>
      <c r="DX109" s="916"/>
      <c r="DY109" s="916"/>
      <c r="DZ109" s="918"/>
    </row>
    <row r="110" spans="1:131" s="197" customFormat="1" ht="26.25" customHeight="1" x14ac:dyDescent="0.15">
      <c r="A110" s="919" t="s">
        <v>404</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1709181</v>
      </c>
      <c r="AB110" s="923"/>
      <c r="AC110" s="923"/>
      <c r="AD110" s="923"/>
      <c r="AE110" s="924"/>
      <c r="AF110" s="925">
        <v>1656524</v>
      </c>
      <c r="AG110" s="923"/>
      <c r="AH110" s="923"/>
      <c r="AI110" s="923"/>
      <c r="AJ110" s="924"/>
      <c r="AK110" s="925">
        <v>1496076</v>
      </c>
      <c r="AL110" s="923"/>
      <c r="AM110" s="923"/>
      <c r="AN110" s="923"/>
      <c r="AO110" s="924"/>
      <c r="AP110" s="926">
        <v>45.8</v>
      </c>
      <c r="AQ110" s="927"/>
      <c r="AR110" s="927"/>
      <c r="AS110" s="927"/>
      <c r="AT110" s="928"/>
      <c r="AU110" s="929" t="s">
        <v>60</v>
      </c>
      <c r="AV110" s="930"/>
      <c r="AW110" s="930"/>
      <c r="AX110" s="930"/>
      <c r="AY110" s="931"/>
      <c r="AZ110" s="973" t="s">
        <v>405</v>
      </c>
      <c r="BA110" s="920"/>
      <c r="BB110" s="920"/>
      <c r="BC110" s="920"/>
      <c r="BD110" s="920"/>
      <c r="BE110" s="920"/>
      <c r="BF110" s="920"/>
      <c r="BG110" s="920"/>
      <c r="BH110" s="920"/>
      <c r="BI110" s="920"/>
      <c r="BJ110" s="920"/>
      <c r="BK110" s="920"/>
      <c r="BL110" s="920"/>
      <c r="BM110" s="920"/>
      <c r="BN110" s="920"/>
      <c r="BO110" s="920"/>
      <c r="BP110" s="921"/>
      <c r="BQ110" s="959">
        <v>11459253</v>
      </c>
      <c r="BR110" s="960"/>
      <c r="BS110" s="960"/>
      <c r="BT110" s="960"/>
      <c r="BU110" s="960"/>
      <c r="BV110" s="960">
        <v>10700250</v>
      </c>
      <c r="BW110" s="960"/>
      <c r="BX110" s="960"/>
      <c r="BY110" s="960"/>
      <c r="BZ110" s="960"/>
      <c r="CA110" s="960">
        <v>10209035</v>
      </c>
      <c r="CB110" s="960"/>
      <c r="CC110" s="960"/>
      <c r="CD110" s="960"/>
      <c r="CE110" s="960"/>
      <c r="CF110" s="974">
        <v>312.3</v>
      </c>
      <c r="CG110" s="975"/>
      <c r="CH110" s="975"/>
      <c r="CI110" s="975"/>
      <c r="CJ110" s="975"/>
      <c r="CK110" s="976" t="s">
        <v>406</v>
      </c>
      <c r="CL110" s="977"/>
      <c r="CM110" s="956" t="s">
        <v>407</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108</v>
      </c>
      <c r="DH110" s="960"/>
      <c r="DI110" s="960"/>
      <c r="DJ110" s="960"/>
      <c r="DK110" s="960"/>
      <c r="DL110" s="960" t="s">
        <v>108</v>
      </c>
      <c r="DM110" s="960"/>
      <c r="DN110" s="960"/>
      <c r="DO110" s="960"/>
      <c r="DP110" s="960"/>
      <c r="DQ110" s="960" t="s">
        <v>108</v>
      </c>
      <c r="DR110" s="960"/>
      <c r="DS110" s="960"/>
      <c r="DT110" s="960"/>
      <c r="DU110" s="960"/>
      <c r="DV110" s="961" t="s">
        <v>108</v>
      </c>
      <c r="DW110" s="961"/>
      <c r="DX110" s="961"/>
      <c r="DY110" s="961"/>
      <c r="DZ110" s="962"/>
    </row>
    <row r="111" spans="1:131" s="197" customFormat="1" ht="26.25" customHeight="1" x14ac:dyDescent="0.15">
      <c r="A111" s="963" t="s">
        <v>408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108</v>
      </c>
      <c r="AB111" s="967"/>
      <c r="AC111" s="967"/>
      <c r="AD111" s="967"/>
      <c r="AE111" s="968"/>
      <c r="AF111" s="969" t="s">
        <v>108</v>
      </c>
      <c r="AG111" s="967"/>
      <c r="AH111" s="967"/>
      <c r="AI111" s="967"/>
      <c r="AJ111" s="968"/>
      <c r="AK111" s="969" t="s">
        <v>108</v>
      </c>
      <c r="AL111" s="967"/>
      <c r="AM111" s="967"/>
      <c r="AN111" s="967"/>
      <c r="AO111" s="968"/>
      <c r="AP111" s="970" t="s">
        <v>108</v>
      </c>
      <c r="AQ111" s="971"/>
      <c r="AR111" s="971"/>
      <c r="AS111" s="971"/>
      <c r="AT111" s="972"/>
      <c r="AU111" s="932"/>
      <c r="AV111" s="933"/>
      <c r="AW111" s="933"/>
      <c r="AX111" s="933"/>
      <c r="AY111" s="934"/>
      <c r="AZ111" s="982" t="s">
        <v>409</v>
      </c>
      <c r="BA111" s="983"/>
      <c r="BB111" s="983"/>
      <c r="BC111" s="983"/>
      <c r="BD111" s="983"/>
      <c r="BE111" s="983"/>
      <c r="BF111" s="983"/>
      <c r="BG111" s="983"/>
      <c r="BH111" s="983"/>
      <c r="BI111" s="983"/>
      <c r="BJ111" s="983"/>
      <c r="BK111" s="983"/>
      <c r="BL111" s="983"/>
      <c r="BM111" s="983"/>
      <c r="BN111" s="983"/>
      <c r="BO111" s="983"/>
      <c r="BP111" s="984"/>
      <c r="BQ111" s="952" t="s">
        <v>108</v>
      </c>
      <c r="BR111" s="953"/>
      <c r="BS111" s="953"/>
      <c r="BT111" s="953"/>
      <c r="BU111" s="953"/>
      <c r="BV111" s="953" t="s">
        <v>108</v>
      </c>
      <c r="BW111" s="953"/>
      <c r="BX111" s="953"/>
      <c r="BY111" s="953"/>
      <c r="BZ111" s="953"/>
      <c r="CA111" s="953" t="s">
        <v>108</v>
      </c>
      <c r="CB111" s="953"/>
      <c r="CC111" s="953"/>
      <c r="CD111" s="953"/>
      <c r="CE111" s="953"/>
      <c r="CF111" s="947" t="s">
        <v>108</v>
      </c>
      <c r="CG111" s="948"/>
      <c r="CH111" s="948"/>
      <c r="CI111" s="948"/>
      <c r="CJ111" s="948"/>
      <c r="CK111" s="978"/>
      <c r="CL111" s="979"/>
      <c r="CM111" s="949" t="s">
        <v>410</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108</v>
      </c>
      <c r="DH111" s="953"/>
      <c r="DI111" s="953"/>
      <c r="DJ111" s="953"/>
      <c r="DK111" s="953"/>
      <c r="DL111" s="953" t="s">
        <v>108</v>
      </c>
      <c r="DM111" s="953"/>
      <c r="DN111" s="953"/>
      <c r="DO111" s="953"/>
      <c r="DP111" s="953"/>
      <c r="DQ111" s="953" t="s">
        <v>108</v>
      </c>
      <c r="DR111" s="953"/>
      <c r="DS111" s="953"/>
      <c r="DT111" s="953"/>
      <c r="DU111" s="953"/>
      <c r="DV111" s="954" t="s">
        <v>108</v>
      </c>
      <c r="DW111" s="954"/>
      <c r="DX111" s="954"/>
      <c r="DY111" s="954"/>
      <c r="DZ111" s="955"/>
    </row>
    <row r="112" spans="1:131" s="197" customFormat="1" ht="26.25" customHeight="1" x14ac:dyDescent="0.15">
      <c r="A112" s="985" t="s">
        <v>411</v>
      </c>
      <c r="B112" s="986"/>
      <c r="C112" s="983" t="s">
        <v>412</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108</v>
      </c>
      <c r="AB112" s="992"/>
      <c r="AC112" s="992"/>
      <c r="AD112" s="992"/>
      <c r="AE112" s="993"/>
      <c r="AF112" s="994" t="s">
        <v>108</v>
      </c>
      <c r="AG112" s="992"/>
      <c r="AH112" s="992"/>
      <c r="AI112" s="992"/>
      <c r="AJ112" s="993"/>
      <c r="AK112" s="994" t="s">
        <v>108</v>
      </c>
      <c r="AL112" s="992"/>
      <c r="AM112" s="992"/>
      <c r="AN112" s="992"/>
      <c r="AO112" s="993"/>
      <c r="AP112" s="995" t="s">
        <v>108</v>
      </c>
      <c r="AQ112" s="996"/>
      <c r="AR112" s="996"/>
      <c r="AS112" s="996"/>
      <c r="AT112" s="997"/>
      <c r="AU112" s="932"/>
      <c r="AV112" s="933"/>
      <c r="AW112" s="933"/>
      <c r="AX112" s="933"/>
      <c r="AY112" s="934"/>
      <c r="AZ112" s="982" t="s">
        <v>413</v>
      </c>
      <c r="BA112" s="983"/>
      <c r="BB112" s="983"/>
      <c r="BC112" s="983"/>
      <c r="BD112" s="983"/>
      <c r="BE112" s="983"/>
      <c r="BF112" s="983"/>
      <c r="BG112" s="983"/>
      <c r="BH112" s="983"/>
      <c r="BI112" s="983"/>
      <c r="BJ112" s="983"/>
      <c r="BK112" s="983"/>
      <c r="BL112" s="983"/>
      <c r="BM112" s="983"/>
      <c r="BN112" s="983"/>
      <c r="BO112" s="983"/>
      <c r="BP112" s="984"/>
      <c r="BQ112" s="952">
        <v>2171347</v>
      </c>
      <c r="BR112" s="953"/>
      <c r="BS112" s="953"/>
      <c r="BT112" s="953"/>
      <c r="BU112" s="953"/>
      <c r="BV112" s="953">
        <v>2069037</v>
      </c>
      <c r="BW112" s="953"/>
      <c r="BX112" s="953"/>
      <c r="BY112" s="953"/>
      <c r="BZ112" s="953"/>
      <c r="CA112" s="953">
        <v>1916317</v>
      </c>
      <c r="CB112" s="953"/>
      <c r="CC112" s="953"/>
      <c r="CD112" s="953"/>
      <c r="CE112" s="953"/>
      <c r="CF112" s="947">
        <v>58.6</v>
      </c>
      <c r="CG112" s="948"/>
      <c r="CH112" s="948"/>
      <c r="CI112" s="948"/>
      <c r="CJ112" s="948"/>
      <c r="CK112" s="978"/>
      <c r="CL112" s="979"/>
      <c r="CM112" s="949" t="s">
        <v>414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108</v>
      </c>
      <c r="DH112" s="953"/>
      <c r="DI112" s="953"/>
      <c r="DJ112" s="953"/>
      <c r="DK112" s="953"/>
      <c r="DL112" s="953" t="s">
        <v>108</v>
      </c>
      <c r="DM112" s="953"/>
      <c r="DN112" s="953"/>
      <c r="DO112" s="953"/>
      <c r="DP112" s="953"/>
      <c r="DQ112" s="953" t="s">
        <v>108</v>
      </c>
      <c r="DR112" s="953"/>
      <c r="DS112" s="953"/>
      <c r="DT112" s="953"/>
      <c r="DU112" s="953"/>
      <c r="DV112" s="954" t="s">
        <v>108</v>
      </c>
      <c r="DW112" s="954"/>
      <c r="DX112" s="954"/>
      <c r="DY112" s="954"/>
      <c r="DZ112" s="955"/>
    </row>
    <row r="113" spans="1:130" s="197" customFormat="1" ht="26.25" customHeight="1" x14ac:dyDescent="0.15">
      <c r="A113" s="987"/>
      <c r="B113" s="988"/>
      <c r="C113" s="983" t="s">
        <v>415</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118878</v>
      </c>
      <c r="AB113" s="967"/>
      <c r="AC113" s="967"/>
      <c r="AD113" s="967"/>
      <c r="AE113" s="968"/>
      <c r="AF113" s="969">
        <v>118010</v>
      </c>
      <c r="AG113" s="967"/>
      <c r="AH113" s="967"/>
      <c r="AI113" s="967"/>
      <c r="AJ113" s="968"/>
      <c r="AK113" s="969">
        <v>116875</v>
      </c>
      <c r="AL113" s="967"/>
      <c r="AM113" s="967"/>
      <c r="AN113" s="967"/>
      <c r="AO113" s="968"/>
      <c r="AP113" s="970">
        <v>3.6</v>
      </c>
      <c r="AQ113" s="971"/>
      <c r="AR113" s="971"/>
      <c r="AS113" s="971"/>
      <c r="AT113" s="972"/>
      <c r="AU113" s="932"/>
      <c r="AV113" s="933"/>
      <c r="AW113" s="933"/>
      <c r="AX113" s="933"/>
      <c r="AY113" s="934"/>
      <c r="AZ113" s="982" t="s">
        <v>416</v>
      </c>
      <c r="BA113" s="983"/>
      <c r="BB113" s="983"/>
      <c r="BC113" s="983"/>
      <c r="BD113" s="983"/>
      <c r="BE113" s="983"/>
      <c r="BF113" s="983"/>
      <c r="BG113" s="983"/>
      <c r="BH113" s="983"/>
      <c r="BI113" s="983"/>
      <c r="BJ113" s="983"/>
      <c r="BK113" s="983"/>
      <c r="BL113" s="983"/>
      <c r="BM113" s="983"/>
      <c r="BN113" s="983"/>
      <c r="BO113" s="983"/>
      <c r="BP113" s="984"/>
      <c r="BQ113" s="952" t="s">
        <v>108</v>
      </c>
      <c r="BR113" s="953"/>
      <c r="BS113" s="953"/>
      <c r="BT113" s="953"/>
      <c r="BU113" s="953"/>
      <c r="BV113" s="953">
        <v>1034</v>
      </c>
      <c r="BW113" s="953"/>
      <c r="BX113" s="953"/>
      <c r="BY113" s="953"/>
      <c r="BZ113" s="953"/>
      <c r="CA113" s="953">
        <v>1034</v>
      </c>
      <c r="CB113" s="953"/>
      <c r="CC113" s="953"/>
      <c r="CD113" s="953"/>
      <c r="CE113" s="953"/>
      <c r="CF113" s="947">
        <v>0</v>
      </c>
      <c r="CG113" s="948"/>
      <c r="CH113" s="948"/>
      <c r="CI113" s="948"/>
      <c r="CJ113" s="948"/>
      <c r="CK113" s="978"/>
      <c r="CL113" s="979"/>
      <c r="CM113" s="949" t="s">
        <v>417</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108</v>
      </c>
      <c r="DH113" s="992"/>
      <c r="DI113" s="992"/>
      <c r="DJ113" s="992"/>
      <c r="DK113" s="993"/>
      <c r="DL113" s="994" t="s">
        <v>108</v>
      </c>
      <c r="DM113" s="992"/>
      <c r="DN113" s="992"/>
      <c r="DO113" s="992"/>
      <c r="DP113" s="993"/>
      <c r="DQ113" s="994" t="s">
        <v>108</v>
      </c>
      <c r="DR113" s="992"/>
      <c r="DS113" s="992"/>
      <c r="DT113" s="992"/>
      <c r="DU113" s="993"/>
      <c r="DV113" s="995" t="s">
        <v>108</v>
      </c>
      <c r="DW113" s="996"/>
      <c r="DX113" s="996"/>
      <c r="DY113" s="996"/>
      <c r="DZ113" s="997"/>
    </row>
    <row r="114" spans="1:130" s="197" customFormat="1" ht="26.25" customHeight="1" x14ac:dyDescent="0.15">
      <c r="A114" s="987"/>
      <c r="B114" s="988"/>
      <c r="C114" s="983" t="s">
        <v>418</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t="s">
        <v>108</v>
      </c>
      <c r="AB114" s="992"/>
      <c r="AC114" s="992"/>
      <c r="AD114" s="992"/>
      <c r="AE114" s="993"/>
      <c r="AF114" s="994" t="s">
        <v>108</v>
      </c>
      <c r="AG114" s="992"/>
      <c r="AH114" s="992"/>
      <c r="AI114" s="992"/>
      <c r="AJ114" s="993"/>
      <c r="AK114" s="994">
        <v>2</v>
      </c>
      <c r="AL114" s="992"/>
      <c r="AM114" s="992"/>
      <c r="AN114" s="992"/>
      <c r="AO114" s="993"/>
      <c r="AP114" s="995">
        <v>0</v>
      </c>
      <c r="AQ114" s="996"/>
      <c r="AR114" s="996"/>
      <c r="AS114" s="996"/>
      <c r="AT114" s="997"/>
      <c r="AU114" s="932"/>
      <c r="AV114" s="933"/>
      <c r="AW114" s="933"/>
      <c r="AX114" s="933"/>
      <c r="AY114" s="934"/>
      <c r="AZ114" s="982" t="s">
        <v>419</v>
      </c>
      <c r="BA114" s="983"/>
      <c r="BB114" s="983"/>
      <c r="BC114" s="983"/>
      <c r="BD114" s="983"/>
      <c r="BE114" s="983"/>
      <c r="BF114" s="983"/>
      <c r="BG114" s="983"/>
      <c r="BH114" s="983"/>
      <c r="BI114" s="983"/>
      <c r="BJ114" s="983"/>
      <c r="BK114" s="983"/>
      <c r="BL114" s="983"/>
      <c r="BM114" s="983"/>
      <c r="BN114" s="983"/>
      <c r="BO114" s="983"/>
      <c r="BP114" s="984"/>
      <c r="BQ114" s="952">
        <v>1125184</v>
      </c>
      <c r="BR114" s="953"/>
      <c r="BS114" s="953"/>
      <c r="BT114" s="953"/>
      <c r="BU114" s="953"/>
      <c r="BV114" s="953">
        <v>1045127</v>
      </c>
      <c r="BW114" s="953"/>
      <c r="BX114" s="953"/>
      <c r="BY114" s="953"/>
      <c r="BZ114" s="953"/>
      <c r="CA114" s="953">
        <v>975360</v>
      </c>
      <c r="CB114" s="953"/>
      <c r="CC114" s="953"/>
      <c r="CD114" s="953"/>
      <c r="CE114" s="953"/>
      <c r="CF114" s="947">
        <v>29.8</v>
      </c>
      <c r="CG114" s="948"/>
      <c r="CH114" s="948"/>
      <c r="CI114" s="948"/>
      <c r="CJ114" s="948"/>
      <c r="CK114" s="978"/>
      <c r="CL114" s="979"/>
      <c r="CM114" s="949" t="s">
        <v>420</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108</v>
      </c>
      <c r="DH114" s="992"/>
      <c r="DI114" s="992"/>
      <c r="DJ114" s="992"/>
      <c r="DK114" s="993"/>
      <c r="DL114" s="994" t="s">
        <v>108</v>
      </c>
      <c r="DM114" s="992"/>
      <c r="DN114" s="992"/>
      <c r="DO114" s="992"/>
      <c r="DP114" s="993"/>
      <c r="DQ114" s="994" t="s">
        <v>108</v>
      </c>
      <c r="DR114" s="992"/>
      <c r="DS114" s="992"/>
      <c r="DT114" s="992"/>
      <c r="DU114" s="993"/>
      <c r="DV114" s="995" t="s">
        <v>108</v>
      </c>
      <c r="DW114" s="996"/>
      <c r="DX114" s="996"/>
      <c r="DY114" s="996"/>
      <c r="DZ114" s="997"/>
    </row>
    <row r="115" spans="1:130" s="197" customFormat="1" ht="26.25" customHeight="1" x14ac:dyDescent="0.15">
      <c r="A115" s="987"/>
      <c r="B115" s="988"/>
      <c r="C115" s="983" t="s">
        <v>421</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947</v>
      </c>
      <c r="AB115" s="967"/>
      <c r="AC115" s="967"/>
      <c r="AD115" s="967"/>
      <c r="AE115" s="968"/>
      <c r="AF115" s="969">
        <v>3157</v>
      </c>
      <c r="AG115" s="967"/>
      <c r="AH115" s="967"/>
      <c r="AI115" s="967"/>
      <c r="AJ115" s="968"/>
      <c r="AK115" s="969">
        <v>2887</v>
      </c>
      <c r="AL115" s="967"/>
      <c r="AM115" s="967"/>
      <c r="AN115" s="967"/>
      <c r="AO115" s="968"/>
      <c r="AP115" s="970">
        <v>0.1</v>
      </c>
      <c r="AQ115" s="971"/>
      <c r="AR115" s="971"/>
      <c r="AS115" s="971"/>
      <c r="AT115" s="972"/>
      <c r="AU115" s="932"/>
      <c r="AV115" s="933"/>
      <c r="AW115" s="933"/>
      <c r="AX115" s="933"/>
      <c r="AY115" s="934"/>
      <c r="AZ115" s="982" t="s">
        <v>422</v>
      </c>
      <c r="BA115" s="983"/>
      <c r="BB115" s="983"/>
      <c r="BC115" s="983"/>
      <c r="BD115" s="983"/>
      <c r="BE115" s="983"/>
      <c r="BF115" s="983"/>
      <c r="BG115" s="983"/>
      <c r="BH115" s="983"/>
      <c r="BI115" s="983"/>
      <c r="BJ115" s="983"/>
      <c r="BK115" s="983"/>
      <c r="BL115" s="983"/>
      <c r="BM115" s="983"/>
      <c r="BN115" s="983"/>
      <c r="BO115" s="983"/>
      <c r="BP115" s="984"/>
      <c r="BQ115" s="952" t="s">
        <v>108</v>
      </c>
      <c r="BR115" s="953"/>
      <c r="BS115" s="953"/>
      <c r="BT115" s="953"/>
      <c r="BU115" s="953"/>
      <c r="BV115" s="953" t="s">
        <v>108</v>
      </c>
      <c r="BW115" s="953"/>
      <c r="BX115" s="953"/>
      <c r="BY115" s="953"/>
      <c r="BZ115" s="953"/>
      <c r="CA115" s="953" t="s">
        <v>108</v>
      </c>
      <c r="CB115" s="953"/>
      <c r="CC115" s="953"/>
      <c r="CD115" s="953"/>
      <c r="CE115" s="953"/>
      <c r="CF115" s="947" t="s">
        <v>108</v>
      </c>
      <c r="CG115" s="948"/>
      <c r="CH115" s="948"/>
      <c r="CI115" s="948"/>
      <c r="CJ115" s="948"/>
      <c r="CK115" s="978"/>
      <c r="CL115" s="979"/>
      <c r="CM115" s="982" t="s">
        <v>423</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108</v>
      </c>
      <c r="DH115" s="992"/>
      <c r="DI115" s="992"/>
      <c r="DJ115" s="992"/>
      <c r="DK115" s="993"/>
      <c r="DL115" s="994" t="s">
        <v>108</v>
      </c>
      <c r="DM115" s="992"/>
      <c r="DN115" s="992"/>
      <c r="DO115" s="992"/>
      <c r="DP115" s="993"/>
      <c r="DQ115" s="994" t="s">
        <v>108</v>
      </c>
      <c r="DR115" s="992"/>
      <c r="DS115" s="992"/>
      <c r="DT115" s="992"/>
      <c r="DU115" s="993"/>
      <c r="DV115" s="995" t="s">
        <v>108</v>
      </c>
      <c r="DW115" s="996"/>
      <c r="DX115" s="996"/>
      <c r="DY115" s="996"/>
      <c r="DZ115" s="997"/>
    </row>
    <row r="116" spans="1:130" s="197" customFormat="1" ht="26.25" customHeight="1" x14ac:dyDescent="0.15">
      <c r="A116" s="989"/>
      <c r="B116" s="990"/>
      <c r="C116" s="1004" t="s">
        <v>424</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108</v>
      </c>
      <c r="AB116" s="992"/>
      <c r="AC116" s="992"/>
      <c r="AD116" s="992"/>
      <c r="AE116" s="993"/>
      <c r="AF116" s="994" t="s">
        <v>108</v>
      </c>
      <c r="AG116" s="992"/>
      <c r="AH116" s="992"/>
      <c r="AI116" s="992"/>
      <c r="AJ116" s="993"/>
      <c r="AK116" s="994" t="s">
        <v>108</v>
      </c>
      <c r="AL116" s="992"/>
      <c r="AM116" s="992"/>
      <c r="AN116" s="992"/>
      <c r="AO116" s="993"/>
      <c r="AP116" s="995" t="s">
        <v>108</v>
      </c>
      <c r="AQ116" s="996"/>
      <c r="AR116" s="996"/>
      <c r="AS116" s="996"/>
      <c r="AT116" s="997"/>
      <c r="AU116" s="932"/>
      <c r="AV116" s="933"/>
      <c r="AW116" s="933"/>
      <c r="AX116" s="933"/>
      <c r="AY116" s="934"/>
      <c r="AZ116" s="982" t="s">
        <v>425</v>
      </c>
      <c r="BA116" s="983"/>
      <c r="BB116" s="983"/>
      <c r="BC116" s="983"/>
      <c r="BD116" s="983"/>
      <c r="BE116" s="983"/>
      <c r="BF116" s="983"/>
      <c r="BG116" s="983"/>
      <c r="BH116" s="983"/>
      <c r="BI116" s="983"/>
      <c r="BJ116" s="983"/>
      <c r="BK116" s="983"/>
      <c r="BL116" s="983"/>
      <c r="BM116" s="983"/>
      <c r="BN116" s="983"/>
      <c r="BO116" s="983"/>
      <c r="BP116" s="984"/>
      <c r="BQ116" s="952" t="s">
        <v>108</v>
      </c>
      <c r="BR116" s="953"/>
      <c r="BS116" s="953"/>
      <c r="BT116" s="953"/>
      <c r="BU116" s="953"/>
      <c r="BV116" s="953" t="s">
        <v>108</v>
      </c>
      <c r="BW116" s="953"/>
      <c r="BX116" s="953"/>
      <c r="BY116" s="953"/>
      <c r="BZ116" s="953"/>
      <c r="CA116" s="953" t="s">
        <v>108</v>
      </c>
      <c r="CB116" s="953"/>
      <c r="CC116" s="953"/>
      <c r="CD116" s="953"/>
      <c r="CE116" s="953"/>
      <c r="CF116" s="947" t="s">
        <v>108</v>
      </c>
      <c r="CG116" s="948"/>
      <c r="CH116" s="948"/>
      <c r="CI116" s="948"/>
      <c r="CJ116" s="948"/>
      <c r="CK116" s="978"/>
      <c r="CL116" s="979"/>
      <c r="CM116" s="949" t="s">
        <v>426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108</v>
      </c>
      <c r="DH116" s="992"/>
      <c r="DI116" s="992"/>
      <c r="DJ116" s="992"/>
      <c r="DK116" s="993"/>
      <c r="DL116" s="994" t="s">
        <v>108</v>
      </c>
      <c r="DM116" s="992"/>
      <c r="DN116" s="992"/>
      <c r="DO116" s="992"/>
      <c r="DP116" s="993"/>
      <c r="DQ116" s="994" t="s">
        <v>108</v>
      </c>
      <c r="DR116" s="992"/>
      <c r="DS116" s="992"/>
      <c r="DT116" s="992"/>
      <c r="DU116" s="993"/>
      <c r="DV116" s="995" t="s">
        <v>108</v>
      </c>
      <c r="DW116" s="996"/>
      <c r="DX116" s="996"/>
      <c r="DY116" s="996"/>
      <c r="DZ116" s="997"/>
    </row>
    <row r="117" spans="1:130" s="197" customFormat="1" ht="26.25" customHeight="1" x14ac:dyDescent="0.15">
      <c r="A117" s="937" t="s">
        <v>167</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427</v>
      </c>
      <c r="Z117" s="917"/>
      <c r="AA117" s="1029">
        <v>1829006</v>
      </c>
      <c r="AB117" s="999"/>
      <c r="AC117" s="999"/>
      <c r="AD117" s="999"/>
      <c r="AE117" s="1000"/>
      <c r="AF117" s="998">
        <v>1777691</v>
      </c>
      <c r="AG117" s="999"/>
      <c r="AH117" s="999"/>
      <c r="AI117" s="999"/>
      <c r="AJ117" s="1000"/>
      <c r="AK117" s="998">
        <v>1615840</v>
      </c>
      <c r="AL117" s="999"/>
      <c r="AM117" s="999"/>
      <c r="AN117" s="999"/>
      <c r="AO117" s="1000"/>
      <c r="AP117" s="1001"/>
      <c r="AQ117" s="1002"/>
      <c r="AR117" s="1002"/>
      <c r="AS117" s="1002"/>
      <c r="AT117" s="1003"/>
      <c r="AU117" s="932"/>
      <c r="AV117" s="933"/>
      <c r="AW117" s="933"/>
      <c r="AX117" s="933"/>
      <c r="AY117" s="934"/>
      <c r="AZ117" s="1028" t="s">
        <v>428</v>
      </c>
      <c r="BA117" s="1004"/>
      <c r="BB117" s="1004"/>
      <c r="BC117" s="1004"/>
      <c r="BD117" s="1004"/>
      <c r="BE117" s="1004"/>
      <c r="BF117" s="1004"/>
      <c r="BG117" s="1004"/>
      <c r="BH117" s="1004"/>
      <c r="BI117" s="1004"/>
      <c r="BJ117" s="1004"/>
      <c r="BK117" s="1004"/>
      <c r="BL117" s="1004"/>
      <c r="BM117" s="1004"/>
      <c r="BN117" s="1004"/>
      <c r="BO117" s="1004"/>
      <c r="BP117" s="1005"/>
      <c r="BQ117" s="1018" t="s">
        <v>108</v>
      </c>
      <c r="BR117" s="1019"/>
      <c r="BS117" s="1019"/>
      <c r="BT117" s="1019"/>
      <c r="BU117" s="1019"/>
      <c r="BV117" s="1019" t="s">
        <v>108</v>
      </c>
      <c r="BW117" s="1019"/>
      <c r="BX117" s="1019"/>
      <c r="BY117" s="1019"/>
      <c r="BZ117" s="1019"/>
      <c r="CA117" s="1019" t="s">
        <v>108</v>
      </c>
      <c r="CB117" s="1019"/>
      <c r="CC117" s="1019"/>
      <c r="CD117" s="1019"/>
      <c r="CE117" s="1019"/>
      <c r="CF117" s="947" t="s">
        <v>108</v>
      </c>
      <c r="CG117" s="948"/>
      <c r="CH117" s="948"/>
      <c r="CI117" s="948"/>
      <c r="CJ117" s="948"/>
      <c r="CK117" s="978"/>
      <c r="CL117" s="979"/>
      <c r="CM117" s="949" t="s">
        <v>429</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108</v>
      </c>
      <c r="DH117" s="992"/>
      <c r="DI117" s="992"/>
      <c r="DJ117" s="992"/>
      <c r="DK117" s="993"/>
      <c r="DL117" s="994" t="s">
        <v>108</v>
      </c>
      <c r="DM117" s="992"/>
      <c r="DN117" s="992"/>
      <c r="DO117" s="992"/>
      <c r="DP117" s="993"/>
      <c r="DQ117" s="994" t="s">
        <v>108</v>
      </c>
      <c r="DR117" s="992"/>
      <c r="DS117" s="992"/>
      <c r="DT117" s="992"/>
      <c r="DU117" s="993"/>
      <c r="DV117" s="995" t="s">
        <v>108</v>
      </c>
      <c r="DW117" s="996"/>
      <c r="DX117" s="996"/>
      <c r="DY117" s="996"/>
      <c r="DZ117" s="997"/>
    </row>
    <row r="118" spans="1:130" s="197" customFormat="1" ht="26.25" customHeight="1" x14ac:dyDescent="0.15">
      <c r="A118" s="937" t="s">
        <v>403</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401</v>
      </c>
      <c r="AB118" s="916"/>
      <c r="AC118" s="916"/>
      <c r="AD118" s="916"/>
      <c r="AE118" s="917"/>
      <c r="AF118" s="915" t="s">
        <v>284</v>
      </c>
      <c r="AG118" s="916"/>
      <c r="AH118" s="916"/>
      <c r="AI118" s="916"/>
      <c r="AJ118" s="917"/>
      <c r="AK118" s="915" t="s">
        <v>283</v>
      </c>
      <c r="AL118" s="916"/>
      <c r="AM118" s="916"/>
      <c r="AN118" s="916"/>
      <c r="AO118" s="917"/>
      <c r="AP118" s="1023" t="s">
        <v>402</v>
      </c>
      <c r="AQ118" s="1024"/>
      <c r="AR118" s="1024"/>
      <c r="AS118" s="1024"/>
      <c r="AT118" s="1025"/>
      <c r="AU118" s="935"/>
      <c r="AV118" s="936"/>
      <c r="AW118" s="936"/>
      <c r="AX118" s="936"/>
      <c r="AY118" s="936"/>
      <c r="AZ118" s="228" t="s">
        <v>167</v>
      </c>
      <c r="BA118" s="228"/>
      <c r="BB118" s="228"/>
      <c r="BC118" s="228"/>
      <c r="BD118" s="228"/>
      <c r="BE118" s="228"/>
      <c r="BF118" s="228"/>
      <c r="BG118" s="228"/>
      <c r="BH118" s="228"/>
      <c r="BI118" s="228"/>
      <c r="BJ118" s="228"/>
      <c r="BK118" s="228"/>
      <c r="BL118" s="228"/>
      <c r="BM118" s="228"/>
      <c r="BN118" s="228"/>
      <c r="BO118" s="1026" t="s">
        <v>430</v>
      </c>
      <c r="BP118" s="1027"/>
      <c r="BQ118" s="1018">
        <v>14755784</v>
      </c>
      <c r="BR118" s="1019"/>
      <c r="BS118" s="1019"/>
      <c r="BT118" s="1019"/>
      <c r="BU118" s="1019"/>
      <c r="BV118" s="1019">
        <v>13815448</v>
      </c>
      <c r="BW118" s="1019"/>
      <c r="BX118" s="1019"/>
      <c r="BY118" s="1019"/>
      <c r="BZ118" s="1019"/>
      <c r="CA118" s="1019">
        <v>13101746</v>
      </c>
      <c r="CB118" s="1019"/>
      <c r="CC118" s="1019"/>
      <c r="CD118" s="1019"/>
      <c r="CE118" s="1019"/>
      <c r="CF118" s="1020"/>
      <c r="CG118" s="1021"/>
      <c r="CH118" s="1021"/>
      <c r="CI118" s="1021"/>
      <c r="CJ118" s="1022"/>
      <c r="CK118" s="978"/>
      <c r="CL118" s="979"/>
      <c r="CM118" s="949" t="s">
        <v>431</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108</v>
      </c>
      <c r="DH118" s="992"/>
      <c r="DI118" s="992"/>
      <c r="DJ118" s="992"/>
      <c r="DK118" s="993"/>
      <c r="DL118" s="994" t="s">
        <v>108</v>
      </c>
      <c r="DM118" s="992"/>
      <c r="DN118" s="992"/>
      <c r="DO118" s="992"/>
      <c r="DP118" s="993"/>
      <c r="DQ118" s="994" t="s">
        <v>108</v>
      </c>
      <c r="DR118" s="992"/>
      <c r="DS118" s="992"/>
      <c r="DT118" s="992"/>
      <c r="DU118" s="993"/>
      <c r="DV118" s="995" t="s">
        <v>108</v>
      </c>
      <c r="DW118" s="996"/>
      <c r="DX118" s="996"/>
      <c r="DY118" s="996"/>
      <c r="DZ118" s="997"/>
    </row>
    <row r="119" spans="1:130" s="197" customFormat="1" ht="26.25" customHeight="1" x14ac:dyDescent="0.15">
      <c r="A119" s="1007" t="s">
        <v>406</v>
      </c>
      <c r="B119" s="977"/>
      <c r="C119" s="956" t="s">
        <v>407</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108</v>
      </c>
      <c r="AB119" s="923"/>
      <c r="AC119" s="923"/>
      <c r="AD119" s="923"/>
      <c r="AE119" s="924"/>
      <c r="AF119" s="925" t="s">
        <v>108</v>
      </c>
      <c r="AG119" s="923"/>
      <c r="AH119" s="923"/>
      <c r="AI119" s="923"/>
      <c r="AJ119" s="924"/>
      <c r="AK119" s="925" t="s">
        <v>108</v>
      </c>
      <c r="AL119" s="923"/>
      <c r="AM119" s="923"/>
      <c r="AN119" s="923"/>
      <c r="AO119" s="924"/>
      <c r="AP119" s="926" t="s">
        <v>108</v>
      </c>
      <c r="AQ119" s="927"/>
      <c r="AR119" s="927"/>
      <c r="AS119" s="927"/>
      <c r="AT119" s="928"/>
      <c r="AU119" s="1010" t="s">
        <v>432</v>
      </c>
      <c r="AV119" s="1011"/>
      <c r="AW119" s="1011"/>
      <c r="AX119" s="1011"/>
      <c r="AY119" s="1012"/>
      <c r="AZ119" s="973" t="s">
        <v>433</v>
      </c>
      <c r="BA119" s="920"/>
      <c r="BB119" s="920"/>
      <c r="BC119" s="920"/>
      <c r="BD119" s="920"/>
      <c r="BE119" s="920"/>
      <c r="BF119" s="920"/>
      <c r="BG119" s="920"/>
      <c r="BH119" s="920"/>
      <c r="BI119" s="920"/>
      <c r="BJ119" s="920"/>
      <c r="BK119" s="920"/>
      <c r="BL119" s="920"/>
      <c r="BM119" s="920"/>
      <c r="BN119" s="920"/>
      <c r="BO119" s="920"/>
      <c r="BP119" s="921"/>
      <c r="BQ119" s="959">
        <v>4632043</v>
      </c>
      <c r="BR119" s="960"/>
      <c r="BS119" s="960"/>
      <c r="BT119" s="960"/>
      <c r="BU119" s="960"/>
      <c r="BV119" s="960">
        <v>5003035</v>
      </c>
      <c r="BW119" s="960"/>
      <c r="BX119" s="960"/>
      <c r="BY119" s="960"/>
      <c r="BZ119" s="960"/>
      <c r="CA119" s="960">
        <v>5364556</v>
      </c>
      <c r="CB119" s="960"/>
      <c r="CC119" s="960"/>
      <c r="CD119" s="960"/>
      <c r="CE119" s="960"/>
      <c r="CF119" s="974">
        <v>164.1</v>
      </c>
      <c r="CG119" s="975"/>
      <c r="CH119" s="975"/>
      <c r="CI119" s="975"/>
      <c r="CJ119" s="975"/>
      <c r="CK119" s="980"/>
      <c r="CL119" s="981"/>
      <c r="CM119" s="1037" t="s">
        <v>434</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108</v>
      </c>
      <c r="DH119" s="1031"/>
      <c r="DI119" s="1031"/>
      <c r="DJ119" s="1031"/>
      <c r="DK119" s="1032"/>
      <c r="DL119" s="1033" t="s">
        <v>108</v>
      </c>
      <c r="DM119" s="1031"/>
      <c r="DN119" s="1031"/>
      <c r="DO119" s="1031"/>
      <c r="DP119" s="1032"/>
      <c r="DQ119" s="1033" t="s">
        <v>108</v>
      </c>
      <c r="DR119" s="1031"/>
      <c r="DS119" s="1031"/>
      <c r="DT119" s="1031"/>
      <c r="DU119" s="1032"/>
      <c r="DV119" s="1034" t="s">
        <v>108</v>
      </c>
      <c r="DW119" s="1035"/>
      <c r="DX119" s="1035"/>
      <c r="DY119" s="1035"/>
      <c r="DZ119" s="1036"/>
    </row>
    <row r="120" spans="1:130" s="197" customFormat="1" ht="26.25" customHeight="1" x14ac:dyDescent="0.15">
      <c r="A120" s="1008"/>
      <c r="B120" s="979"/>
      <c r="C120" s="949" t="s">
        <v>410</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108</v>
      </c>
      <c r="AB120" s="992"/>
      <c r="AC120" s="992"/>
      <c r="AD120" s="992"/>
      <c r="AE120" s="993"/>
      <c r="AF120" s="994" t="s">
        <v>108</v>
      </c>
      <c r="AG120" s="992"/>
      <c r="AH120" s="992"/>
      <c r="AI120" s="992"/>
      <c r="AJ120" s="993"/>
      <c r="AK120" s="994" t="s">
        <v>108</v>
      </c>
      <c r="AL120" s="992"/>
      <c r="AM120" s="992"/>
      <c r="AN120" s="992"/>
      <c r="AO120" s="993"/>
      <c r="AP120" s="995" t="s">
        <v>108</v>
      </c>
      <c r="AQ120" s="996"/>
      <c r="AR120" s="996"/>
      <c r="AS120" s="996"/>
      <c r="AT120" s="997"/>
      <c r="AU120" s="1013"/>
      <c r="AV120" s="1014"/>
      <c r="AW120" s="1014"/>
      <c r="AX120" s="1014"/>
      <c r="AY120" s="1015"/>
      <c r="AZ120" s="982" t="s">
        <v>435</v>
      </c>
      <c r="BA120" s="983"/>
      <c r="BB120" s="983"/>
      <c r="BC120" s="983"/>
      <c r="BD120" s="983"/>
      <c r="BE120" s="983"/>
      <c r="BF120" s="983"/>
      <c r="BG120" s="983"/>
      <c r="BH120" s="983"/>
      <c r="BI120" s="983"/>
      <c r="BJ120" s="983"/>
      <c r="BK120" s="983"/>
      <c r="BL120" s="983"/>
      <c r="BM120" s="983"/>
      <c r="BN120" s="983"/>
      <c r="BO120" s="983"/>
      <c r="BP120" s="984"/>
      <c r="BQ120" s="952">
        <v>93848</v>
      </c>
      <c r="BR120" s="953"/>
      <c r="BS120" s="953"/>
      <c r="BT120" s="953"/>
      <c r="BU120" s="953"/>
      <c r="BV120" s="953">
        <v>84737</v>
      </c>
      <c r="BW120" s="953"/>
      <c r="BX120" s="953"/>
      <c r="BY120" s="953"/>
      <c r="BZ120" s="953"/>
      <c r="CA120" s="953">
        <v>80284</v>
      </c>
      <c r="CB120" s="953"/>
      <c r="CC120" s="953"/>
      <c r="CD120" s="953"/>
      <c r="CE120" s="953"/>
      <c r="CF120" s="947">
        <v>2.5</v>
      </c>
      <c r="CG120" s="948"/>
      <c r="CH120" s="948"/>
      <c r="CI120" s="948"/>
      <c r="CJ120" s="948"/>
      <c r="CK120" s="1046" t="s">
        <v>436</v>
      </c>
      <c r="CL120" s="1047"/>
      <c r="CM120" s="1047"/>
      <c r="CN120" s="1047"/>
      <c r="CO120" s="1048"/>
      <c r="CP120" s="1054" t="s">
        <v>384</v>
      </c>
      <c r="CQ120" s="1055"/>
      <c r="CR120" s="1055"/>
      <c r="CS120" s="1055"/>
      <c r="CT120" s="1055"/>
      <c r="CU120" s="1055"/>
      <c r="CV120" s="1055"/>
      <c r="CW120" s="1055"/>
      <c r="CX120" s="1055"/>
      <c r="CY120" s="1055"/>
      <c r="CZ120" s="1055"/>
      <c r="DA120" s="1055"/>
      <c r="DB120" s="1055"/>
      <c r="DC120" s="1055"/>
      <c r="DD120" s="1055"/>
      <c r="DE120" s="1055"/>
      <c r="DF120" s="1056"/>
      <c r="DG120" s="959">
        <v>1031285</v>
      </c>
      <c r="DH120" s="960"/>
      <c r="DI120" s="960"/>
      <c r="DJ120" s="960"/>
      <c r="DK120" s="960"/>
      <c r="DL120" s="960">
        <v>953702</v>
      </c>
      <c r="DM120" s="960"/>
      <c r="DN120" s="960"/>
      <c r="DO120" s="960"/>
      <c r="DP120" s="960"/>
      <c r="DQ120" s="960">
        <v>882184</v>
      </c>
      <c r="DR120" s="960"/>
      <c r="DS120" s="960"/>
      <c r="DT120" s="960"/>
      <c r="DU120" s="960"/>
      <c r="DV120" s="961">
        <v>27</v>
      </c>
      <c r="DW120" s="961"/>
      <c r="DX120" s="961"/>
      <c r="DY120" s="961"/>
      <c r="DZ120" s="962"/>
    </row>
    <row r="121" spans="1:130" s="197" customFormat="1" ht="26.25" customHeight="1" x14ac:dyDescent="0.15">
      <c r="A121" s="1008"/>
      <c r="B121" s="979"/>
      <c r="C121" s="1043" t="s">
        <v>437</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108</v>
      </c>
      <c r="AB121" s="992"/>
      <c r="AC121" s="992"/>
      <c r="AD121" s="992"/>
      <c r="AE121" s="993"/>
      <c r="AF121" s="994" t="s">
        <v>108</v>
      </c>
      <c r="AG121" s="992"/>
      <c r="AH121" s="992"/>
      <c r="AI121" s="992"/>
      <c r="AJ121" s="993"/>
      <c r="AK121" s="994" t="s">
        <v>108</v>
      </c>
      <c r="AL121" s="992"/>
      <c r="AM121" s="992"/>
      <c r="AN121" s="992"/>
      <c r="AO121" s="993"/>
      <c r="AP121" s="995" t="s">
        <v>108</v>
      </c>
      <c r="AQ121" s="996"/>
      <c r="AR121" s="996"/>
      <c r="AS121" s="996"/>
      <c r="AT121" s="997"/>
      <c r="AU121" s="1013"/>
      <c r="AV121" s="1014"/>
      <c r="AW121" s="1014"/>
      <c r="AX121" s="1014"/>
      <c r="AY121" s="1015"/>
      <c r="AZ121" s="1028" t="s">
        <v>438</v>
      </c>
      <c r="BA121" s="1004"/>
      <c r="BB121" s="1004"/>
      <c r="BC121" s="1004"/>
      <c r="BD121" s="1004"/>
      <c r="BE121" s="1004"/>
      <c r="BF121" s="1004"/>
      <c r="BG121" s="1004"/>
      <c r="BH121" s="1004"/>
      <c r="BI121" s="1004"/>
      <c r="BJ121" s="1004"/>
      <c r="BK121" s="1004"/>
      <c r="BL121" s="1004"/>
      <c r="BM121" s="1004"/>
      <c r="BN121" s="1004"/>
      <c r="BO121" s="1004"/>
      <c r="BP121" s="1005"/>
      <c r="BQ121" s="1018">
        <v>10162353</v>
      </c>
      <c r="BR121" s="1019"/>
      <c r="BS121" s="1019"/>
      <c r="BT121" s="1019"/>
      <c r="BU121" s="1019"/>
      <c r="BV121" s="1019">
        <v>9568468</v>
      </c>
      <c r="BW121" s="1019"/>
      <c r="BX121" s="1019"/>
      <c r="BY121" s="1019"/>
      <c r="BZ121" s="1019"/>
      <c r="CA121" s="1019">
        <v>8991592</v>
      </c>
      <c r="CB121" s="1019"/>
      <c r="CC121" s="1019"/>
      <c r="CD121" s="1019"/>
      <c r="CE121" s="1019"/>
      <c r="CF121" s="1057">
        <v>275.10000000000002</v>
      </c>
      <c r="CG121" s="1058"/>
      <c r="CH121" s="1058"/>
      <c r="CI121" s="1058"/>
      <c r="CJ121" s="1058"/>
      <c r="CK121" s="1049"/>
      <c r="CL121" s="1050"/>
      <c r="CM121" s="1050"/>
      <c r="CN121" s="1050"/>
      <c r="CO121" s="1051"/>
      <c r="CP121" s="1040" t="s">
        <v>381</v>
      </c>
      <c r="CQ121" s="1041"/>
      <c r="CR121" s="1041"/>
      <c r="CS121" s="1041"/>
      <c r="CT121" s="1041"/>
      <c r="CU121" s="1041"/>
      <c r="CV121" s="1041"/>
      <c r="CW121" s="1041"/>
      <c r="CX121" s="1041"/>
      <c r="CY121" s="1041"/>
      <c r="CZ121" s="1041"/>
      <c r="DA121" s="1041"/>
      <c r="DB121" s="1041"/>
      <c r="DC121" s="1041"/>
      <c r="DD121" s="1041"/>
      <c r="DE121" s="1041"/>
      <c r="DF121" s="1042"/>
      <c r="DG121" s="952">
        <v>605530</v>
      </c>
      <c r="DH121" s="953"/>
      <c r="DI121" s="953"/>
      <c r="DJ121" s="953"/>
      <c r="DK121" s="953"/>
      <c r="DL121" s="953">
        <v>602968</v>
      </c>
      <c r="DM121" s="953"/>
      <c r="DN121" s="953"/>
      <c r="DO121" s="953"/>
      <c r="DP121" s="953"/>
      <c r="DQ121" s="953">
        <v>547874</v>
      </c>
      <c r="DR121" s="953"/>
      <c r="DS121" s="953"/>
      <c r="DT121" s="953"/>
      <c r="DU121" s="953"/>
      <c r="DV121" s="954">
        <v>16.8</v>
      </c>
      <c r="DW121" s="954"/>
      <c r="DX121" s="954"/>
      <c r="DY121" s="954"/>
      <c r="DZ121" s="955"/>
    </row>
    <row r="122" spans="1:130" s="197" customFormat="1" ht="26.25" customHeight="1" x14ac:dyDescent="0.15">
      <c r="A122" s="1008"/>
      <c r="B122" s="979"/>
      <c r="C122" s="949" t="s">
        <v>420</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108</v>
      </c>
      <c r="AB122" s="992"/>
      <c r="AC122" s="992"/>
      <c r="AD122" s="992"/>
      <c r="AE122" s="993"/>
      <c r="AF122" s="994" t="s">
        <v>108</v>
      </c>
      <c r="AG122" s="992"/>
      <c r="AH122" s="992"/>
      <c r="AI122" s="992"/>
      <c r="AJ122" s="993"/>
      <c r="AK122" s="994" t="s">
        <v>108</v>
      </c>
      <c r="AL122" s="992"/>
      <c r="AM122" s="992"/>
      <c r="AN122" s="992"/>
      <c r="AO122" s="993"/>
      <c r="AP122" s="995" t="s">
        <v>108</v>
      </c>
      <c r="AQ122" s="996"/>
      <c r="AR122" s="996"/>
      <c r="AS122" s="996"/>
      <c r="AT122" s="997"/>
      <c r="AU122" s="1016"/>
      <c r="AV122" s="1017"/>
      <c r="AW122" s="1017"/>
      <c r="AX122" s="1017"/>
      <c r="AY122" s="1017"/>
      <c r="AZ122" s="228" t="s">
        <v>167</v>
      </c>
      <c r="BA122" s="228"/>
      <c r="BB122" s="228"/>
      <c r="BC122" s="228"/>
      <c r="BD122" s="228"/>
      <c r="BE122" s="228"/>
      <c r="BF122" s="228"/>
      <c r="BG122" s="228"/>
      <c r="BH122" s="228"/>
      <c r="BI122" s="228"/>
      <c r="BJ122" s="228"/>
      <c r="BK122" s="228"/>
      <c r="BL122" s="228"/>
      <c r="BM122" s="228"/>
      <c r="BN122" s="228"/>
      <c r="BO122" s="1026" t="s">
        <v>439</v>
      </c>
      <c r="BP122" s="1027"/>
      <c r="BQ122" s="1067">
        <v>14888244</v>
      </c>
      <c r="BR122" s="1068"/>
      <c r="BS122" s="1068"/>
      <c r="BT122" s="1068"/>
      <c r="BU122" s="1068"/>
      <c r="BV122" s="1068">
        <v>14656240</v>
      </c>
      <c r="BW122" s="1068"/>
      <c r="BX122" s="1068"/>
      <c r="BY122" s="1068"/>
      <c r="BZ122" s="1068"/>
      <c r="CA122" s="1068">
        <v>14436432</v>
      </c>
      <c r="CB122" s="1068"/>
      <c r="CC122" s="1068"/>
      <c r="CD122" s="1068"/>
      <c r="CE122" s="1068"/>
      <c r="CF122" s="1020"/>
      <c r="CG122" s="1021"/>
      <c r="CH122" s="1021"/>
      <c r="CI122" s="1021"/>
      <c r="CJ122" s="1022"/>
      <c r="CK122" s="1049"/>
      <c r="CL122" s="1050"/>
      <c r="CM122" s="1050"/>
      <c r="CN122" s="1050"/>
      <c r="CO122" s="1051"/>
      <c r="CP122" s="1040" t="s">
        <v>386</v>
      </c>
      <c r="CQ122" s="1041"/>
      <c r="CR122" s="1041"/>
      <c r="CS122" s="1041"/>
      <c r="CT122" s="1041"/>
      <c r="CU122" s="1041"/>
      <c r="CV122" s="1041"/>
      <c r="CW122" s="1041"/>
      <c r="CX122" s="1041"/>
      <c r="CY122" s="1041"/>
      <c r="CZ122" s="1041"/>
      <c r="DA122" s="1041"/>
      <c r="DB122" s="1041"/>
      <c r="DC122" s="1041"/>
      <c r="DD122" s="1041"/>
      <c r="DE122" s="1041"/>
      <c r="DF122" s="1042"/>
      <c r="DG122" s="952">
        <v>332414</v>
      </c>
      <c r="DH122" s="953"/>
      <c r="DI122" s="953"/>
      <c r="DJ122" s="953"/>
      <c r="DK122" s="953"/>
      <c r="DL122" s="953">
        <v>320888</v>
      </c>
      <c r="DM122" s="953"/>
      <c r="DN122" s="953"/>
      <c r="DO122" s="953"/>
      <c r="DP122" s="953"/>
      <c r="DQ122" s="953">
        <v>306078</v>
      </c>
      <c r="DR122" s="953"/>
      <c r="DS122" s="953"/>
      <c r="DT122" s="953"/>
      <c r="DU122" s="953"/>
      <c r="DV122" s="954">
        <v>9.4</v>
      </c>
      <c r="DW122" s="954"/>
      <c r="DX122" s="954"/>
      <c r="DY122" s="954"/>
      <c r="DZ122" s="955"/>
    </row>
    <row r="123" spans="1:130" s="197" customFormat="1" ht="26.25" customHeight="1" thickBot="1" x14ac:dyDescent="0.2">
      <c r="A123" s="1008"/>
      <c r="B123" s="979"/>
      <c r="C123" s="949" t="s">
        <v>426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108</v>
      </c>
      <c r="AB123" s="992"/>
      <c r="AC123" s="992"/>
      <c r="AD123" s="992"/>
      <c r="AE123" s="993"/>
      <c r="AF123" s="994" t="s">
        <v>108</v>
      </c>
      <c r="AG123" s="992"/>
      <c r="AH123" s="992"/>
      <c r="AI123" s="992"/>
      <c r="AJ123" s="993"/>
      <c r="AK123" s="994" t="s">
        <v>108</v>
      </c>
      <c r="AL123" s="992"/>
      <c r="AM123" s="992"/>
      <c r="AN123" s="992"/>
      <c r="AO123" s="993"/>
      <c r="AP123" s="995" t="s">
        <v>108</v>
      </c>
      <c r="AQ123" s="996"/>
      <c r="AR123" s="996"/>
      <c r="AS123" s="996"/>
      <c r="AT123" s="997"/>
      <c r="AU123" s="1064" t="s">
        <v>440</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t="s">
        <v>108</v>
      </c>
      <c r="BR123" s="1060"/>
      <c r="BS123" s="1060"/>
      <c r="BT123" s="1060"/>
      <c r="BU123" s="1060"/>
      <c r="BV123" s="1060" t="s">
        <v>108</v>
      </c>
      <c r="BW123" s="1060"/>
      <c r="BX123" s="1060"/>
      <c r="BY123" s="1060"/>
      <c r="BZ123" s="1060"/>
      <c r="CA123" s="1060" t="s">
        <v>108</v>
      </c>
      <c r="CB123" s="1060"/>
      <c r="CC123" s="1060"/>
      <c r="CD123" s="1060"/>
      <c r="CE123" s="1060"/>
      <c r="CF123" s="1061"/>
      <c r="CG123" s="1062"/>
      <c r="CH123" s="1062"/>
      <c r="CI123" s="1062"/>
      <c r="CJ123" s="1063"/>
      <c r="CK123" s="1049"/>
      <c r="CL123" s="1050"/>
      <c r="CM123" s="1050"/>
      <c r="CN123" s="1050"/>
      <c r="CO123" s="1051"/>
      <c r="CP123" s="1040" t="s">
        <v>385</v>
      </c>
      <c r="CQ123" s="1041"/>
      <c r="CR123" s="1041"/>
      <c r="CS123" s="1041"/>
      <c r="CT123" s="1041"/>
      <c r="CU123" s="1041"/>
      <c r="CV123" s="1041"/>
      <c r="CW123" s="1041"/>
      <c r="CX123" s="1041"/>
      <c r="CY123" s="1041"/>
      <c r="CZ123" s="1041"/>
      <c r="DA123" s="1041"/>
      <c r="DB123" s="1041"/>
      <c r="DC123" s="1041"/>
      <c r="DD123" s="1041"/>
      <c r="DE123" s="1041"/>
      <c r="DF123" s="1042"/>
      <c r="DG123" s="991">
        <v>202118</v>
      </c>
      <c r="DH123" s="992"/>
      <c r="DI123" s="992"/>
      <c r="DJ123" s="992"/>
      <c r="DK123" s="993"/>
      <c r="DL123" s="994">
        <v>191479</v>
      </c>
      <c r="DM123" s="992"/>
      <c r="DN123" s="992"/>
      <c r="DO123" s="992"/>
      <c r="DP123" s="993"/>
      <c r="DQ123" s="994">
        <v>180181</v>
      </c>
      <c r="DR123" s="992"/>
      <c r="DS123" s="992"/>
      <c r="DT123" s="992"/>
      <c r="DU123" s="993"/>
      <c r="DV123" s="995">
        <v>5.5</v>
      </c>
      <c r="DW123" s="996"/>
      <c r="DX123" s="996"/>
      <c r="DY123" s="996"/>
      <c r="DZ123" s="997"/>
    </row>
    <row r="124" spans="1:130" s="197" customFormat="1" ht="26.25" customHeight="1" x14ac:dyDescent="0.15">
      <c r="A124" s="1008"/>
      <c r="B124" s="979"/>
      <c r="C124" s="949" t="s">
        <v>429</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108</v>
      </c>
      <c r="AB124" s="992"/>
      <c r="AC124" s="992"/>
      <c r="AD124" s="992"/>
      <c r="AE124" s="993"/>
      <c r="AF124" s="994" t="s">
        <v>108</v>
      </c>
      <c r="AG124" s="992"/>
      <c r="AH124" s="992"/>
      <c r="AI124" s="992"/>
      <c r="AJ124" s="993"/>
      <c r="AK124" s="994" t="s">
        <v>108</v>
      </c>
      <c r="AL124" s="992"/>
      <c r="AM124" s="992"/>
      <c r="AN124" s="992"/>
      <c r="AO124" s="993"/>
      <c r="AP124" s="995" t="s">
        <v>108</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441</v>
      </c>
      <c r="CQ124" s="1041"/>
      <c r="CR124" s="1041"/>
      <c r="CS124" s="1041"/>
      <c r="CT124" s="1041"/>
      <c r="CU124" s="1041"/>
      <c r="CV124" s="1041"/>
      <c r="CW124" s="1041"/>
      <c r="CX124" s="1041"/>
      <c r="CY124" s="1041"/>
      <c r="CZ124" s="1041"/>
      <c r="DA124" s="1041"/>
      <c r="DB124" s="1041"/>
      <c r="DC124" s="1041"/>
      <c r="DD124" s="1041"/>
      <c r="DE124" s="1041"/>
      <c r="DF124" s="1042"/>
      <c r="DG124" s="1030" t="s">
        <v>108</v>
      </c>
      <c r="DH124" s="1031"/>
      <c r="DI124" s="1031"/>
      <c r="DJ124" s="1031"/>
      <c r="DK124" s="1032"/>
      <c r="DL124" s="1033" t="s">
        <v>108</v>
      </c>
      <c r="DM124" s="1031"/>
      <c r="DN124" s="1031"/>
      <c r="DO124" s="1031"/>
      <c r="DP124" s="1032"/>
      <c r="DQ124" s="1033" t="s">
        <v>108</v>
      </c>
      <c r="DR124" s="1031"/>
      <c r="DS124" s="1031"/>
      <c r="DT124" s="1031"/>
      <c r="DU124" s="1032"/>
      <c r="DV124" s="1034" t="s">
        <v>108</v>
      </c>
      <c r="DW124" s="1035"/>
      <c r="DX124" s="1035"/>
      <c r="DY124" s="1035"/>
      <c r="DZ124" s="1036"/>
    </row>
    <row r="125" spans="1:130" s="197" customFormat="1" ht="26.25" customHeight="1" thickBot="1" x14ac:dyDescent="0.2">
      <c r="A125" s="1008"/>
      <c r="B125" s="979"/>
      <c r="C125" s="949" t="s">
        <v>431</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108</v>
      </c>
      <c r="AB125" s="992"/>
      <c r="AC125" s="992"/>
      <c r="AD125" s="992"/>
      <c r="AE125" s="993"/>
      <c r="AF125" s="994" t="s">
        <v>108</v>
      </c>
      <c r="AG125" s="992"/>
      <c r="AH125" s="992"/>
      <c r="AI125" s="992"/>
      <c r="AJ125" s="993"/>
      <c r="AK125" s="994" t="s">
        <v>108</v>
      </c>
      <c r="AL125" s="992"/>
      <c r="AM125" s="992"/>
      <c r="AN125" s="992"/>
      <c r="AO125" s="993"/>
      <c r="AP125" s="995" t="s">
        <v>108</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442</v>
      </c>
      <c r="CL125" s="1047"/>
      <c r="CM125" s="1047"/>
      <c r="CN125" s="1047"/>
      <c r="CO125" s="1048"/>
      <c r="CP125" s="973" t="s">
        <v>443</v>
      </c>
      <c r="CQ125" s="920"/>
      <c r="CR125" s="920"/>
      <c r="CS125" s="920"/>
      <c r="CT125" s="920"/>
      <c r="CU125" s="920"/>
      <c r="CV125" s="920"/>
      <c r="CW125" s="920"/>
      <c r="CX125" s="920"/>
      <c r="CY125" s="920"/>
      <c r="CZ125" s="920"/>
      <c r="DA125" s="920"/>
      <c r="DB125" s="920"/>
      <c r="DC125" s="920"/>
      <c r="DD125" s="920"/>
      <c r="DE125" s="920"/>
      <c r="DF125" s="921"/>
      <c r="DG125" s="959" t="s">
        <v>108</v>
      </c>
      <c r="DH125" s="960"/>
      <c r="DI125" s="960"/>
      <c r="DJ125" s="960"/>
      <c r="DK125" s="960"/>
      <c r="DL125" s="960" t="s">
        <v>108</v>
      </c>
      <c r="DM125" s="960"/>
      <c r="DN125" s="960"/>
      <c r="DO125" s="960"/>
      <c r="DP125" s="960"/>
      <c r="DQ125" s="960" t="s">
        <v>108</v>
      </c>
      <c r="DR125" s="960"/>
      <c r="DS125" s="960"/>
      <c r="DT125" s="960"/>
      <c r="DU125" s="960"/>
      <c r="DV125" s="961" t="s">
        <v>108</v>
      </c>
      <c r="DW125" s="961"/>
      <c r="DX125" s="961"/>
      <c r="DY125" s="961"/>
      <c r="DZ125" s="962"/>
    </row>
    <row r="126" spans="1:130" s="197" customFormat="1" ht="26.25" customHeight="1" x14ac:dyDescent="0.15">
      <c r="A126" s="1008"/>
      <c r="B126" s="979"/>
      <c r="C126" s="949" t="s">
        <v>434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108</v>
      </c>
      <c r="AB126" s="992"/>
      <c r="AC126" s="992"/>
      <c r="AD126" s="992"/>
      <c r="AE126" s="993"/>
      <c r="AF126" s="994" t="s">
        <v>108</v>
      </c>
      <c r="AG126" s="992"/>
      <c r="AH126" s="992"/>
      <c r="AI126" s="992"/>
      <c r="AJ126" s="993"/>
      <c r="AK126" s="994" t="s">
        <v>108</v>
      </c>
      <c r="AL126" s="992"/>
      <c r="AM126" s="992"/>
      <c r="AN126" s="992"/>
      <c r="AO126" s="993"/>
      <c r="AP126" s="995" t="s">
        <v>108</v>
      </c>
      <c r="AQ126" s="996"/>
      <c r="AR126" s="996"/>
      <c r="AS126" s="996"/>
      <c r="AT126" s="997"/>
      <c r="AU126" s="233"/>
      <c r="AV126" s="233"/>
      <c r="AW126" s="233"/>
      <c r="AX126" s="1069" t="s">
        <v>444</v>
      </c>
      <c r="AY126" s="1070"/>
      <c r="AZ126" s="1070"/>
      <c r="BA126" s="1070"/>
      <c r="BB126" s="1070"/>
      <c r="BC126" s="1070"/>
      <c r="BD126" s="1070"/>
      <c r="BE126" s="1071"/>
      <c r="BF126" s="1085" t="s">
        <v>445</v>
      </c>
      <c r="BG126" s="1070"/>
      <c r="BH126" s="1070"/>
      <c r="BI126" s="1070"/>
      <c r="BJ126" s="1070"/>
      <c r="BK126" s="1070"/>
      <c r="BL126" s="1071"/>
      <c r="BM126" s="1085" t="s">
        <v>446</v>
      </c>
      <c r="BN126" s="1070"/>
      <c r="BO126" s="1070"/>
      <c r="BP126" s="1070"/>
      <c r="BQ126" s="1070"/>
      <c r="BR126" s="1070"/>
      <c r="BS126" s="1071"/>
      <c r="BT126" s="1085" t="s">
        <v>447</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448</v>
      </c>
      <c r="CQ126" s="983"/>
      <c r="CR126" s="983"/>
      <c r="CS126" s="983"/>
      <c r="CT126" s="983"/>
      <c r="CU126" s="983"/>
      <c r="CV126" s="983"/>
      <c r="CW126" s="983"/>
      <c r="CX126" s="983"/>
      <c r="CY126" s="983"/>
      <c r="CZ126" s="983"/>
      <c r="DA126" s="983"/>
      <c r="DB126" s="983"/>
      <c r="DC126" s="983"/>
      <c r="DD126" s="983"/>
      <c r="DE126" s="983"/>
      <c r="DF126" s="984"/>
      <c r="DG126" s="952" t="s">
        <v>108</v>
      </c>
      <c r="DH126" s="953"/>
      <c r="DI126" s="953"/>
      <c r="DJ126" s="953"/>
      <c r="DK126" s="953"/>
      <c r="DL126" s="953" t="s">
        <v>108</v>
      </c>
      <c r="DM126" s="953"/>
      <c r="DN126" s="953"/>
      <c r="DO126" s="953"/>
      <c r="DP126" s="953"/>
      <c r="DQ126" s="953" t="s">
        <v>108</v>
      </c>
      <c r="DR126" s="953"/>
      <c r="DS126" s="953"/>
      <c r="DT126" s="953"/>
      <c r="DU126" s="953"/>
      <c r="DV126" s="954" t="s">
        <v>108</v>
      </c>
      <c r="DW126" s="954"/>
      <c r="DX126" s="954"/>
      <c r="DY126" s="954"/>
      <c r="DZ126" s="955"/>
    </row>
    <row r="127" spans="1:130" s="197" customFormat="1" ht="26.25" customHeight="1" thickBot="1" x14ac:dyDescent="0.2">
      <c r="A127" s="1009"/>
      <c r="B127" s="981"/>
      <c r="C127" s="1037" t="s">
        <v>449</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v>947</v>
      </c>
      <c r="AB127" s="992"/>
      <c r="AC127" s="992"/>
      <c r="AD127" s="992"/>
      <c r="AE127" s="993"/>
      <c r="AF127" s="994">
        <v>3157</v>
      </c>
      <c r="AG127" s="992"/>
      <c r="AH127" s="992"/>
      <c r="AI127" s="992"/>
      <c r="AJ127" s="993"/>
      <c r="AK127" s="994">
        <v>2887</v>
      </c>
      <c r="AL127" s="992"/>
      <c r="AM127" s="992"/>
      <c r="AN127" s="992"/>
      <c r="AO127" s="993"/>
      <c r="AP127" s="995">
        <v>0.1</v>
      </c>
      <c r="AQ127" s="996"/>
      <c r="AR127" s="996"/>
      <c r="AS127" s="996"/>
      <c r="AT127" s="997"/>
      <c r="AU127" s="233"/>
      <c r="AV127" s="233"/>
      <c r="AW127" s="233"/>
      <c r="AX127" s="919" t="s">
        <v>450</v>
      </c>
      <c r="AY127" s="920"/>
      <c r="AZ127" s="920"/>
      <c r="BA127" s="920"/>
      <c r="BB127" s="920"/>
      <c r="BC127" s="920"/>
      <c r="BD127" s="920"/>
      <c r="BE127" s="921"/>
      <c r="BF127" s="1074" t="s">
        <v>108</v>
      </c>
      <c r="BG127" s="1075"/>
      <c r="BH127" s="1075"/>
      <c r="BI127" s="1075"/>
      <c r="BJ127" s="1075"/>
      <c r="BK127" s="1075"/>
      <c r="BL127" s="1084"/>
      <c r="BM127" s="1074">
        <v>15</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451</v>
      </c>
      <c r="CQ127" s="1078"/>
      <c r="CR127" s="1078"/>
      <c r="CS127" s="1078"/>
      <c r="CT127" s="1078"/>
      <c r="CU127" s="1078"/>
      <c r="CV127" s="1078"/>
      <c r="CW127" s="1078"/>
      <c r="CX127" s="1078"/>
      <c r="CY127" s="1078"/>
      <c r="CZ127" s="1078"/>
      <c r="DA127" s="1078"/>
      <c r="DB127" s="1078"/>
      <c r="DC127" s="1078"/>
      <c r="DD127" s="1078"/>
      <c r="DE127" s="1078"/>
      <c r="DF127" s="1079"/>
      <c r="DG127" s="1080" t="s">
        <v>452</v>
      </c>
      <c r="DH127" s="1081"/>
      <c r="DI127" s="1081"/>
      <c r="DJ127" s="1081"/>
      <c r="DK127" s="1081"/>
      <c r="DL127" s="1081" t="s">
        <v>108</v>
      </c>
      <c r="DM127" s="1081"/>
      <c r="DN127" s="1081"/>
      <c r="DO127" s="1081"/>
      <c r="DP127" s="1081"/>
      <c r="DQ127" s="1081" t="s">
        <v>108</v>
      </c>
      <c r="DR127" s="1081"/>
      <c r="DS127" s="1081"/>
      <c r="DT127" s="1081"/>
      <c r="DU127" s="1081"/>
      <c r="DV127" s="1082" t="s">
        <v>108</v>
      </c>
      <c r="DW127" s="1082"/>
      <c r="DX127" s="1082"/>
      <c r="DY127" s="1082"/>
      <c r="DZ127" s="1083"/>
    </row>
    <row r="128" spans="1:130" s="197" customFormat="1" ht="26.25" customHeight="1" x14ac:dyDescent="0.15">
      <c r="A128" s="1104" t="s">
        <v>453</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454</v>
      </c>
      <c r="X128" s="1106"/>
      <c r="Y128" s="1106"/>
      <c r="Z128" s="1107"/>
      <c r="AA128" s="1122">
        <v>13952</v>
      </c>
      <c r="AB128" s="1123"/>
      <c r="AC128" s="1123"/>
      <c r="AD128" s="1123"/>
      <c r="AE128" s="1124"/>
      <c r="AF128" s="1125">
        <v>13952</v>
      </c>
      <c r="AG128" s="1123"/>
      <c r="AH128" s="1123"/>
      <c r="AI128" s="1123"/>
      <c r="AJ128" s="1124"/>
      <c r="AK128" s="1125">
        <v>13952</v>
      </c>
      <c r="AL128" s="1123"/>
      <c r="AM128" s="1123"/>
      <c r="AN128" s="1123"/>
      <c r="AO128" s="1124"/>
      <c r="AP128" s="1126"/>
      <c r="AQ128" s="1127"/>
      <c r="AR128" s="1127"/>
      <c r="AS128" s="1127"/>
      <c r="AT128" s="1128"/>
      <c r="AU128" s="235"/>
      <c r="AV128" s="235"/>
      <c r="AW128" s="235"/>
      <c r="AX128" s="1087" t="s">
        <v>455</v>
      </c>
      <c r="AY128" s="983"/>
      <c r="AZ128" s="983"/>
      <c r="BA128" s="983"/>
      <c r="BB128" s="983"/>
      <c r="BC128" s="983"/>
      <c r="BD128" s="983"/>
      <c r="BE128" s="984"/>
      <c r="BF128" s="1099" t="s">
        <v>108</v>
      </c>
      <c r="BG128" s="1100"/>
      <c r="BH128" s="1100"/>
      <c r="BI128" s="1100"/>
      <c r="BJ128" s="1100"/>
      <c r="BK128" s="1100"/>
      <c r="BL128" s="1101"/>
      <c r="BM128" s="1099">
        <v>20</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3" t="s">
        <v>89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456</v>
      </c>
      <c r="X129" s="1094"/>
      <c r="Y129" s="1094"/>
      <c r="Z129" s="1095"/>
      <c r="AA129" s="991">
        <v>4795176</v>
      </c>
      <c r="AB129" s="992"/>
      <c r="AC129" s="992"/>
      <c r="AD129" s="992"/>
      <c r="AE129" s="993"/>
      <c r="AF129" s="994">
        <v>4649542</v>
      </c>
      <c r="AG129" s="992"/>
      <c r="AH129" s="992"/>
      <c r="AI129" s="992"/>
      <c r="AJ129" s="993"/>
      <c r="AK129" s="994">
        <v>4520550</v>
      </c>
      <c r="AL129" s="992"/>
      <c r="AM129" s="992"/>
      <c r="AN129" s="992"/>
      <c r="AO129" s="993"/>
      <c r="AP129" s="1096"/>
      <c r="AQ129" s="1097"/>
      <c r="AR129" s="1097"/>
      <c r="AS129" s="1097"/>
      <c r="AT129" s="1098"/>
      <c r="AU129" s="235"/>
      <c r="AV129" s="235"/>
      <c r="AW129" s="235"/>
      <c r="AX129" s="1087" t="s">
        <v>457</v>
      </c>
      <c r="AY129" s="983"/>
      <c r="AZ129" s="983"/>
      <c r="BA129" s="983"/>
      <c r="BB129" s="983"/>
      <c r="BC129" s="983"/>
      <c r="BD129" s="983"/>
      <c r="BE129" s="984"/>
      <c r="BF129" s="1088">
        <v>11.7</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3" t="s">
        <v>458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459</v>
      </c>
      <c r="X130" s="1094"/>
      <c r="Y130" s="1094"/>
      <c r="Z130" s="1095"/>
      <c r="AA130" s="991">
        <v>1394599</v>
      </c>
      <c r="AB130" s="992"/>
      <c r="AC130" s="992"/>
      <c r="AD130" s="992"/>
      <c r="AE130" s="993"/>
      <c r="AF130" s="994">
        <v>1359188</v>
      </c>
      <c r="AG130" s="992"/>
      <c r="AH130" s="992"/>
      <c r="AI130" s="992"/>
      <c r="AJ130" s="993"/>
      <c r="AK130" s="994">
        <v>1251521</v>
      </c>
      <c r="AL130" s="992"/>
      <c r="AM130" s="992"/>
      <c r="AN130" s="992"/>
      <c r="AO130" s="993"/>
      <c r="AP130" s="1096"/>
      <c r="AQ130" s="1097"/>
      <c r="AR130" s="1097"/>
      <c r="AS130" s="1097"/>
      <c r="AT130" s="1098"/>
      <c r="AU130" s="235"/>
      <c r="AV130" s="235"/>
      <c r="AW130" s="235"/>
      <c r="AX130" s="1146" t="s">
        <v>460</v>
      </c>
      <c r="AY130" s="1078"/>
      <c r="AZ130" s="1078"/>
      <c r="BA130" s="1078"/>
      <c r="BB130" s="1078"/>
      <c r="BC130" s="1078"/>
      <c r="BD130" s="1078"/>
      <c r="BE130" s="1079"/>
      <c r="BF130" s="1108" t="s">
        <v>108</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461</v>
      </c>
      <c r="X131" s="1117"/>
      <c r="Y131" s="1117"/>
      <c r="Z131" s="1118"/>
      <c r="AA131" s="1030">
        <v>3400577</v>
      </c>
      <c r="AB131" s="1031"/>
      <c r="AC131" s="1031"/>
      <c r="AD131" s="1031"/>
      <c r="AE131" s="1032"/>
      <c r="AF131" s="1033">
        <v>3290354</v>
      </c>
      <c r="AG131" s="1031"/>
      <c r="AH131" s="1031"/>
      <c r="AI131" s="1031"/>
      <c r="AJ131" s="1032"/>
      <c r="AK131" s="1033">
        <v>3269029</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0" t="s">
        <v>462</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463</v>
      </c>
      <c r="W132" s="1134"/>
      <c r="X132" s="1134"/>
      <c r="Y132" s="1134"/>
      <c r="Z132" s="1135"/>
      <c r="AA132" s="1136">
        <v>12.36422525</v>
      </c>
      <c r="AB132" s="1137"/>
      <c r="AC132" s="1137"/>
      <c r="AD132" s="1137"/>
      <c r="AE132" s="1138"/>
      <c r="AF132" s="1139">
        <v>12.29506005</v>
      </c>
      <c r="AG132" s="1137"/>
      <c r="AH132" s="1137"/>
      <c r="AI132" s="1137"/>
      <c r="AJ132" s="1138"/>
      <c r="AK132" s="1139">
        <v>10.717769710000001</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464</v>
      </c>
      <c r="W133" s="1141"/>
      <c r="X133" s="1141"/>
      <c r="Y133" s="1141"/>
      <c r="Z133" s="1142"/>
      <c r="AA133" s="1143">
        <v>13.4</v>
      </c>
      <c r="AB133" s="1144"/>
      <c r="AC133" s="1144"/>
      <c r="AD133" s="1144"/>
      <c r="AE133" s="1145"/>
      <c r="AF133" s="1143">
        <v>12.4</v>
      </c>
      <c r="AG133" s="1144"/>
      <c r="AH133" s="1144"/>
      <c r="AI133" s="1144"/>
      <c r="AJ133" s="1145"/>
      <c r="AK133" s="1143">
        <v>11.7</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L49" sqref="L49"/>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zoomScale="85" zoomScaleSheetLayoutView="85" workbookViewId="0">
      <selection activeCell="J49" sqref="J49:N49"/>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50" t="s">
        <v>467</v>
      </c>
      <c r="L7" s="254"/>
      <c r="M7" s="255" t="s">
        <v>468</v>
      </c>
      <c r="N7" s="256"/>
    </row>
    <row r="8" spans="1:16" x14ac:dyDescent="0.15">
      <c r="A8" s="248"/>
      <c r="B8" s="244"/>
      <c r="C8" s="244"/>
      <c r="D8" s="244"/>
      <c r="E8" s="244"/>
      <c r="F8" s="244"/>
      <c r="G8" s="257"/>
      <c r="H8" s="258"/>
      <c r="I8" s="258"/>
      <c r="J8" s="259"/>
      <c r="K8" s="1151"/>
      <c r="L8" s="260" t="s">
        <v>469</v>
      </c>
      <c r="M8" s="261" t="s">
        <v>470</v>
      </c>
      <c r="N8" s="262" t="s">
        <v>471</v>
      </c>
    </row>
    <row r="9" spans="1:16" x14ac:dyDescent="0.15">
      <c r="A9" s="248"/>
      <c r="B9" s="244"/>
      <c r="C9" s="244"/>
      <c r="D9" s="244"/>
      <c r="E9" s="244"/>
      <c r="F9" s="244"/>
      <c r="G9" s="1152" t="s">
        <v>472</v>
      </c>
      <c r="H9" s="1153"/>
      <c r="I9" s="1153"/>
      <c r="J9" s="1154"/>
      <c r="K9" s="263">
        <v>870330</v>
      </c>
      <c r="L9" s="264">
        <v>108955</v>
      </c>
      <c r="M9" s="265">
        <v>105093</v>
      </c>
      <c r="N9" s="266">
        <v>3.7</v>
      </c>
    </row>
    <row r="10" spans="1:16" x14ac:dyDescent="0.15">
      <c r="A10" s="248"/>
      <c r="B10" s="244"/>
      <c r="C10" s="244"/>
      <c r="D10" s="244"/>
      <c r="E10" s="244"/>
      <c r="F10" s="244"/>
      <c r="G10" s="1152" t="s">
        <v>473</v>
      </c>
      <c r="H10" s="1153"/>
      <c r="I10" s="1153"/>
      <c r="J10" s="1154"/>
      <c r="K10" s="267">
        <v>44086</v>
      </c>
      <c r="L10" s="268">
        <v>5519</v>
      </c>
      <c r="M10" s="269">
        <v>11546</v>
      </c>
      <c r="N10" s="270">
        <v>-52.2</v>
      </c>
    </row>
    <row r="11" spans="1:16" ht="13.5" customHeight="1" x14ac:dyDescent="0.15">
      <c r="A11" s="248"/>
      <c r="B11" s="244"/>
      <c r="C11" s="244"/>
      <c r="D11" s="244"/>
      <c r="E11" s="244"/>
      <c r="F11" s="244"/>
      <c r="G11" s="1152" t="s">
        <v>474</v>
      </c>
      <c r="H11" s="1153"/>
      <c r="I11" s="1153"/>
      <c r="J11" s="1154"/>
      <c r="K11" s="267">
        <v>39264</v>
      </c>
      <c r="L11" s="268">
        <v>4915</v>
      </c>
      <c r="M11" s="269">
        <v>13382</v>
      </c>
      <c r="N11" s="270">
        <v>-63.3</v>
      </c>
    </row>
    <row r="12" spans="1:16" ht="13.5" customHeight="1" x14ac:dyDescent="0.15">
      <c r="A12" s="248"/>
      <c r="B12" s="244"/>
      <c r="C12" s="244"/>
      <c r="D12" s="244"/>
      <c r="E12" s="244"/>
      <c r="F12" s="244"/>
      <c r="G12" s="1152" t="s">
        <v>475</v>
      </c>
      <c r="H12" s="1153"/>
      <c r="I12" s="1153"/>
      <c r="J12" s="1154"/>
      <c r="K12" s="267" t="s">
        <v>476</v>
      </c>
      <c r="L12" s="268" t="s">
        <v>476</v>
      </c>
      <c r="M12" s="269">
        <v>1458</v>
      </c>
      <c r="N12" s="270" t="s">
        <v>476</v>
      </c>
    </row>
    <row r="13" spans="1:16" ht="13.5" customHeight="1" x14ac:dyDescent="0.15">
      <c r="A13" s="248"/>
      <c r="B13" s="244"/>
      <c r="C13" s="244"/>
      <c r="D13" s="244"/>
      <c r="E13" s="244"/>
      <c r="F13" s="244"/>
      <c r="G13" s="1152" t="s">
        <v>477</v>
      </c>
      <c r="H13" s="1153"/>
      <c r="I13" s="1153"/>
      <c r="J13" s="1154"/>
      <c r="K13" s="267" t="s">
        <v>476</v>
      </c>
      <c r="L13" s="268" t="s">
        <v>476</v>
      </c>
      <c r="M13" s="269" t="s">
        <v>476</v>
      </c>
      <c r="N13" s="270" t="s">
        <v>476</v>
      </c>
    </row>
    <row r="14" spans="1:16" ht="13.5" customHeight="1" x14ac:dyDescent="0.15">
      <c r="A14" s="248"/>
      <c r="B14" s="244"/>
      <c r="C14" s="244"/>
      <c r="D14" s="244"/>
      <c r="E14" s="244"/>
      <c r="F14" s="244"/>
      <c r="G14" s="1152" t="s">
        <v>478</v>
      </c>
      <c r="H14" s="1153"/>
      <c r="I14" s="1153"/>
      <c r="J14" s="1154"/>
      <c r="K14" s="267">
        <v>92790</v>
      </c>
      <c r="L14" s="268">
        <v>11616</v>
      </c>
      <c r="M14" s="269">
        <v>5712</v>
      </c>
      <c r="N14" s="270">
        <v>103.4</v>
      </c>
    </row>
    <row r="15" spans="1:16" ht="13.5" customHeight="1" x14ac:dyDescent="0.15">
      <c r="A15" s="248"/>
      <c r="B15" s="244"/>
      <c r="C15" s="244"/>
      <c r="D15" s="244"/>
      <c r="E15" s="244"/>
      <c r="F15" s="244"/>
      <c r="G15" s="1152" t="s">
        <v>479</v>
      </c>
      <c r="H15" s="1153"/>
      <c r="I15" s="1153"/>
      <c r="J15" s="1154"/>
      <c r="K15" s="267">
        <v>23362</v>
      </c>
      <c r="L15" s="268">
        <v>2925</v>
      </c>
      <c r="M15" s="269">
        <v>2855</v>
      </c>
      <c r="N15" s="270">
        <v>2.5</v>
      </c>
    </row>
    <row r="16" spans="1:16" x14ac:dyDescent="0.15">
      <c r="A16" s="248"/>
      <c r="B16" s="244"/>
      <c r="C16" s="244"/>
      <c r="D16" s="244"/>
      <c r="E16" s="244"/>
      <c r="F16" s="244"/>
      <c r="G16" s="1155" t="s">
        <v>480</v>
      </c>
      <c r="H16" s="1156"/>
      <c r="I16" s="1156"/>
      <c r="J16" s="1157"/>
      <c r="K16" s="268">
        <v>-122675</v>
      </c>
      <c r="L16" s="268">
        <v>-15357</v>
      </c>
      <c r="M16" s="269">
        <v>-10245</v>
      </c>
      <c r="N16" s="270">
        <v>49.9</v>
      </c>
    </row>
    <row r="17" spans="1:16" x14ac:dyDescent="0.15">
      <c r="A17" s="248"/>
      <c r="B17" s="244"/>
      <c r="C17" s="244"/>
      <c r="D17" s="244"/>
      <c r="E17" s="244"/>
      <c r="F17" s="244"/>
      <c r="G17" s="1155" t="s">
        <v>167</v>
      </c>
      <c r="H17" s="1156"/>
      <c r="I17" s="1156"/>
      <c r="J17" s="1157"/>
      <c r="K17" s="268">
        <v>947157</v>
      </c>
      <c r="L17" s="268">
        <v>118572</v>
      </c>
      <c r="M17" s="269">
        <v>129801</v>
      </c>
      <c r="N17" s="270">
        <v>-8.6999999999999993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7" t="s">
        <v>485</v>
      </c>
      <c r="H21" s="1148"/>
      <c r="I21" s="1148"/>
      <c r="J21" s="1149"/>
      <c r="K21" s="280">
        <v>10.39</v>
      </c>
      <c r="L21" s="281">
        <v>12.01</v>
      </c>
      <c r="M21" s="282">
        <v>-1.62</v>
      </c>
      <c r="N21" s="249"/>
      <c r="O21" s="283"/>
      <c r="P21" s="279"/>
    </row>
    <row r="22" spans="1:16" s="284" customFormat="1" x14ac:dyDescent="0.15">
      <c r="A22" s="279"/>
      <c r="B22" s="249"/>
      <c r="C22" s="249"/>
      <c r="D22" s="249"/>
      <c r="E22" s="249"/>
      <c r="F22" s="249"/>
      <c r="G22" s="1147" t="s">
        <v>486</v>
      </c>
      <c r="H22" s="1148"/>
      <c r="I22" s="1148"/>
      <c r="J22" s="1149"/>
      <c r="K22" s="285">
        <v>94</v>
      </c>
      <c r="L22" s="286">
        <v>95.9</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50" t="s">
        <v>467</v>
      </c>
      <c r="L30" s="254"/>
      <c r="M30" s="255" t="s">
        <v>468</v>
      </c>
      <c r="N30" s="256"/>
    </row>
    <row r="31" spans="1:16" x14ac:dyDescent="0.15">
      <c r="A31" s="248"/>
      <c r="B31" s="244"/>
      <c r="C31" s="244"/>
      <c r="D31" s="244"/>
      <c r="E31" s="244"/>
      <c r="F31" s="244"/>
      <c r="G31" s="257"/>
      <c r="H31" s="258"/>
      <c r="I31" s="258"/>
      <c r="J31" s="259"/>
      <c r="K31" s="1151"/>
      <c r="L31" s="260" t="s">
        <v>469</v>
      </c>
      <c r="M31" s="261" t="s">
        <v>470</v>
      </c>
      <c r="N31" s="262" t="s">
        <v>471</v>
      </c>
    </row>
    <row r="32" spans="1:16" ht="27" customHeight="1" x14ac:dyDescent="0.15">
      <c r="A32" s="248"/>
      <c r="B32" s="244"/>
      <c r="C32" s="244"/>
      <c r="D32" s="244"/>
      <c r="E32" s="244"/>
      <c r="F32" s="244"/>
      <c r="G32" s="1163" t="s">
        <v>490</v>
      </c>
      <c r="H32" s="1164"/>
      <c r="I32" s="1164"/>
      <c r="J32" s="1165"/>
      <c r="K32" s="294">
        <v>1496076</v>
      </c>
      <c r="L32" s="294">
        <v>187290</v>
      </c>
      <c r="M32" s="295">
        <v>66201</v>
      </c>
      <c r="N32" s="296">
        <v>182.9</v>
      </c>
    </row>
    <row r="33" spans="1:16" ht="13.5" customHeight="1" x14ac:dyDescent="0.15">
      <c r="A33" s="248"/>
      <c r="B33" s="244"/>
      <c r="C33" s="244"/>
      <c r="D33" s="244"/>
      <c r="E33" s="244"/>
      <c r="F33" s="244"/>
      <c r="G33" s="1163" t="s">
        <v>491</v>
      </c>
      <c r="H33" s="1164"/>
      <c r="I33" s="1164"/>
      <c r="J33" s="1165"/>
      <c r="K33" s="294" t="s">
        <v>476</v>
      </c>
      <c r="L33" s="294" t="s">
        <v>476</v>
      </c>
      <c r="M33" s="295" t="s">
        <v>476</v>
      </c>
      <c r="N33" s="296" t="s">
        <v>476</v>
      </c>
    </row>
    <row r="34" spans="1:16" ht="27" customHeight="1" x14ac:dyDescent="0.15">
      <c r="A34" s="248"/>
      <c r="B34" s="244"/>
      <c r="C34" s="244"/>
      <c r="D34" s="244"/>
      <c r="E34" s="244"/>
      <c r="F34" s="244"/>
      <c r="G34" s="1163" t="s">
        <v>492</v>
      </c>
      <c r="H34" s="1164"/>
      <c r="I34" s="1164"/>
      <c r="J34" s="1165"/>
      <c r="K34" s="294" t="s">
        <v>476</v>
      </c>
      <c r="L34" s="294" t="s">
        <v>476</v>
      </c>
      <c r="M34" s="295" t="s">
        <v>476</v>
      </c>
      <c r="N34" s="296" t="s">
        <v>476</v>
      </c>
    </row>
    <row r="35" spans="1:16" ht="27" customHeight="1" x14ac:dyDescent="0.15">
      <c r="A35" s="248"/>
      <c r="B35" s="244"/>
      <c r="C35" s="244"/>
      <c r="D35" s="244"/>
      <c r="E35" s="244"/>
      <c r="F35" s="244"/>
      <c r="G35" s="1163" t="s">
        <v>493</v>
      </c>
      <c r="H35" s="1164"/>
      <c r="I35" s="1164"/>
      <c r="J35" s="1165"/>
      <c r="K35" s="294">
        <v>116875</v>
      </c>
      <c r="L35" s="294">
        <v>14631</v>
      </c>
      <c r="M35" s="295">
        <v>21827</v>
      </c>
      <c r="N35" s="296">
        <v>-33</v>
      </c>
    </row>
    <row r="36" spans="1:16" ht="27" customHeight="1" x14ac:dyDescent="0.15">
      <c r="A36" s="248"/>
      <c r="B36" s="244"/>
      <c r="C36" s="244"/>
      <c r="D36" s="244"/>
      <c r="E36" s="244"/>
      <c r="F36" s="244"/>
      <c r="G36" s="1163" t="s">
        <v>494</v>
      </c>
      <c r="H36" s="1164"/>
      <c r="I36" s="1164"/>
      <c r="J36" s="1165"/>
      <c r="K36" s="294">
        <v>2</v>
      </c>
      <c r="L36" s="294">
        <v>0</v>
      </c>
      <c r="M36" s="295">
        <v>5334</v>
      </c>
      <c r="N36" s="296">
        <v>-100</v>
      </c>
    </row>
    <row r="37" spans="1:16" ht="13.5" customHeight="1" x14ac:dyDescent="0.15">
      <c r="A37" s="248"/>
      <c r="B37" s="244"/>
      <c r="C37" s="244"/>
      <c r="D37" s="244"/>
      <c r="E37" s="244"/>
      <c r="F37" s="244"/>
      <c r="G37" s="1163" t="s">
        <v>495</v>
      </c>
      <c r="H37" s="1164"/>
      <c r="I37" s="1164"/>
      <c r="J37" s="1165"/>
      <c r="K37" s="294">
        <v>2887</v>
      </c>
      <c r="L37" s="294">
        <v>361</v>
      </c>
      <c r="M37" s="295">
        <v>1051</v>
      </c>
      <c r="N37" s="296">
        <v>-65.7</v>
      </c>
    </row>
    <row r="38" spans="1:16" ht="27" customHeight="1" x14ac:dyDescent="0.15">
      <c r="A38" s="248"/>
      <c r="B38" s="244"/>
      <c r="C38" s="244"/>
      <c r="D38" s="244"/>
      <c r="E38" s="244"/>
      <c r="F38" s="244"/>
      <c r="G38" s="1166" t="s">
        <v>496</v>
      </c>
      <c r="H38" s="1167"/>
      <c r="I38" s="1167"/>
      <c r="J38" s="1168"/>
      <c r="K38" s="297" t="s">
        <v>476</v>
      </c>
      <c r="L38" s="297" t="s">
        <v>476</v>
      </c>
      <c r="M38" s="298">
        <v>4</v>
      </c>
      <c r="N38" s="299" t="s">
        <v>476</v>
      </c>
      <c r="O38" s="293"/>
    </row>
    <row r="39" spans="1:16" x14ac:dyDescent="0.15">
      <c r="A39" s="248"/>
      <c r="B39" s="244"/>
      <c r="C39" s="244"/>
      <c r="D39" s="244"/>
      <c r="E39" s="244"/>
      <c r="F39" s="244"/>
      <c r="G39" s="1166" t="s">
        <v>497</v>
      </c>
      <c r="H39" s="1167"/>
      <c r="I39" s="1167"/>
      <c r="J39" s="1168"/>
      <c r="K39" s="300">
        <v>-13952</v>
      </c>
      <c r="L39" s="300">
        <v>-1747</v>
      </c>
      <c r="M39" s="301">
        <v>-2306</v>
      </c>
      <c r="N39" s="302">
        <v>-24.2</v>
      </c>
      <c r="O39" s="293"/>
    </row>
    <row r="40" spans="1:16" ht="27" customHeight="1" x14ac:dyDescent="0.15">
      <c r="A40" s="248"/>
      <c r="B40" s="244"/>
      <c r="C40" s="244"/>
      <c r="D40" s="244"/>
      <c r="E40" s="244"/>
      <c r="F40" s="244"/>
      <c r="G40" s="1163" t="s">
        <v>498</v>
      </c>
      <c r="H40" s="1164"/>
      <c r="I40" s="1164"/>
      <c r="J40" s="1165"/>
      <c r="K40" s="300">
        <v>-1251521</v>
      </c>
      <c r="L40" s="300">
        <v>-156675</v>
      </c>
      <c r="M40" s="301">
        <v>-67056</v>
      </c>
      <c r="N40" s="302">
        <v>133.6</v>
      </c>
      <c r="O40" s="293"/>
    </row>
    <row r="41" spans="1:16" x14ac:dyDescent="0.15">
      <c r="A41" s="248"/>
      <c r="B41" s="244"/>
      <c r="C41" s="244"/>
      <c r="D41" s="244"/>
      <c r="E41" s="244"/>
      <c r="F41" s="244"/>
      <c r="G41" s="1169" t="s">
        <v>278</v>
      </c>
      <c r="H41" s="1170"/>
      <c r="I41" s="1170"/>
      <c r="J41" s="1171"/>
      <c r="K41" s="294">
        <v>350367</v>
      </c>
      <c r="L41" s="300">
        <v>43862</v>
      </c>
      <c r="M41" s="301">
        <v>25054</v>
      </c>
      <c r="N41" s="302">
        <v>75.099999999999994</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8" t="s">
        <v>467</v>
      </c>
      <c r="J49" s="1160" t="s">
        <v>502</v>
      </c>
      <c r="K49" s="1161"/>
      <c r="L49" s="1161"/>
      <c r="M49" s="1161"/>
      <c r="N49" s="1162"/>
    </row>
    <row r="50" spans="1:14" x14ac:dyDescent="0.15">
      <c r="A50" s="248"/>
      <c r="B50" s="244"/>
      <c r="C50" s="244"/>
      <c r="D50" s="244"/>
      <c r="E50" s="244"/>
      <c r="F50" s="244"/>
      <c r="G50" s="312"/>
      <c r="H50" s="313"/>
      <c r="I50" s="1159"/>
      <c r="J50" s="314" t="s">
        <v>503</v>
      </c>
      <c r="K50" s="315" t="s">
        <v>504</v>
      </c>
      <c r="L50" s="316" t="s">
        <v>505</v>
      </c>
      <c r="M50" s="317" t="s">
        <v>506</v>
      </c>
      <c r="N50" s="318" t="s">
        <v>507</v>
      </c>
    </row>
    <row r="51" spans="1:14" x14ac:dyDescent="0.15">
      <c r="A51" s="248"/>
      <c r="B51" s="244"/>
      <c r="C51" s="244"/>
      <c r="D51" s="244"/>
      <c r="E51" s="244"/>
      <c r="F51" s="244"/>
      <c r="G51" s="310" t="s">
        <v>508</v>
      </c>
      <c r="H51" s="311"/>
      <c r="I51" s="319">
        <v>1130091</v>
      </c>
      <c r="J51" s="320">
        <v>136716</v>
      </c>
      <c r="K51" s="321">
        <v>-21.1</v>
      </c>
      <c r="L51" s="322">
        <v>92021</v>
      </c>
      <c r="M51" s="323">
        <v>-24.5</v>
      </c>
      <c r="N51" s="324">
        <v>3.4</v>
      </c>
    </row>
    <row r="52" spans="1:14" x14ac:dyDescent="0.15">
      <c r="A52" s="248"/>
      <c r="B52" s="244"/>
      <c r="C52" s="244"/>
      <c r="D52" s="244"/>
      <c r="E52" s="244"/>
      <c r="F52" s="244"/>
      <c r="G52" s="325"/>
      <c r="H52" s="326" t="s">
        <v>509</v>
      </c>
      <c r="I52" s="327">
        <v>811479</v>
      </c>
      <c r="J52" s="328">
        <v>98171</v>
      </c>
      <c r="K52" s="329">
        <v>-22.6</v>
      </c>
      <c r="L52" s="330">
        <v>52579</v>
      </c>
      <c r="M52" s="331">
        <v>-23.2</v>
      </c>
      <c r="N52" s="332">
        <v>0.6</v>
      </c>
    </row>
    <row r="53" spans="1:14" x14ac:dyDescent="0.15">
      <c r="A53" s="248"/>
      <c r="B53" s="244"/>
      <c r="C53" s="244"/>
      <c r="D53" s="244"/>
      <c r="E53" s="244"/>
      <c r="F53" s="244"/>
      <c r="G53" s="310" t="s">
        <v>510</v>
      </c>
      <c r="H53" s="311"/>
      <c r="I53" s="319">
        <v>775362</v>
      </c>
      <c r="J53" s="320">
        <v>94200</v>
      </c>
      <c r="K53" s="321">
        <v>-31.1</v>
      </c>
      <c r="L53" s="322">
        <v>94828</v>
      </c>
      <c r="M53" s="323">
        <v>3.1</v>
      </c>
      <c r="N53" s="324">
        <v>-34.200000000000003</v>
      </c>
    </row>
    <row r="54" spans="1:14" x14ac:dyDescent="0.15">
      <c r="A54" s="248"/>
      <c r="B54" s="244"/>
      <c r="C54" s="244"/>
      <c r="D54" s="244"/>
      <c r="E54" s="244"/>
      <c r="F54" s="244"/>
      <c r="G54" s="325"/>
      <c r="H54" s="326" t="s">
        <v>509</v>
      </c>
      <c r="I54" s="327">
        <v>577706</v>
      </c>
      <c r="J54" s="328">
        <v>70187</v>
      </c>
      <c r="K54" s="329">
        <v>-28.5</v>
      </c>
      <c r="L54" s="330">
        <v>55133</v>
      </c>
      <c r="M54" s="331">
        <v>4.9000000000000004</v>
      </c>
      <c r="N54" s="332">
        <v>-33.4</v>
      </c>
    </row>
    <row r="55" spans="1:14" x14ac:dyDescent="0.15">
      <c r="A55" s="248"/>
      <c r="B55" s="244"/>
      <c r="C55" s="244"/>
      <c r="D55" s="244"/>
      <c r="E55" s="244"/>
      <c r="F55" s="244"/>
      <c r="G55" s="310" t="s">
        <v>511</v>
      </c>
      <c r="H55" s="311"/>
      <c r="I55" s="319">
        <v>536679</v>
      </c>
      <c r="J55" s="320">
        <v>65393</v>
      </c>
      <c r="K55" s="321">
        <v>-30.6</v>
      </c>
      <c r="L55" s="322">
        <v>119674</v>
      </c>
      <c r="M55" s="323">
        <v>26.2</v>
      </c>
      <c r="N55" s="324">
        <v>-56.8</v>
      </c>
    </row>
    <row r="56" spans="1:14" x14ac:dyDescent="0.15">
      <c r="A56" s="248"/>
      <c r="B56" s="244"/>
      <c r="C56" s="244"/>
      <c r="D56" s="244"/>
      <c r="E56" s="244"/>
      <c r="F56" s="244"/>
      <c r="G56" s="325"/>
      <c r="H56" s="326" t="s">
        <v>509</v>
      </c>
      <c r="I56" s="327">
        <v>291371</v>
      </c>
      <c r="J56" s="328">
        <v>35503</v>
      </c>
      <c r="K56" s="329">
        <v>-49.4</v>
      </c>
      <c r="L56" s="330">
        <v>57803</v>
      </c>
      <c r="M56" s="331">
        <v>4.8</v>
      </c>
      <c r="N56" s="332">
        <v>-54.2</v>
      </c>
    </row>
    <row r="57" spans="1:14" x14ac:dyDescent="0.15">
      <c r="A57" s="248"/>
      <c r="B57" s="244"/>
      <c r="C57" s="244"/>
      <c r="D57" s="244"/>
      <c r="E57" s="244"/>
      <c r="F57" s="244"/>
      <c r="G57" s="310" t="s">
        <v>512</v>
      </c>
      <c r="H57" s="311"/>
      <c r="I57" s="319">
        <v>493335</v>
      </c>
      <c r="J57" s="320">
        <v>60696</v>
      </c>
      <c r="K57" s="321">
        <v>-7.2</v>
      </c>
      <c r="L57" s="322">
        <v>119685</v>
      </c>
      <c r="M57" s="323">
        <v>0</v>
      </c>
      <c r="N57" s="324">
        <v>-7.2</v>
      </c>
    </row>
    <row r="58" spans="1:14" x14ac:dyDescent="0.15">
      <c r="A58" s="248"/>
      <c r="B58" s="244"/>
      <c r="C58" s="244"/>
      <c r="D58" s="244"/>
      <c r="E58" s="244"/>
      <c r="F58" s="244"/>
      <c r="G58" s="325"/>
      <c r="H58" s="326" t="s">
        <v>509</v>
      </c>
      <c r="I58" s="327">
        <v>332291</v>
      </c>
      <c r="J58" s="328">
        <v>40882</v>
      </c>
      <c r="K58" s="329">
        <v>15.2</v>
      </c>
      <c r="L58" s="330">
        <v>68464</v>
      </c>
      <c r="M58" s="331">
        <v>18.399999999999999</v>
      </c>
      <c r="N58" s="332">
        <v>-3.2</v>
      </c>
    </row>
    <row r="59" spans="1:14" x14ac:dyDescent="0.15">
      <c r="A59" s="248"/>
      <c r="B59" s="244"/>
      <c r="C59" s="244"/>
      <c r="D59" s="244"/>
      <c r="E59" s="244"/>
      <c r="F59" s="244"/>
      <c r="G59" s="310" t="s">
        <v>513</v>
      </c>
      <c r="H59" s="311"/>
      <c r="I59" s="319">
        <v>720931</v>
      </c>
      <c r="J59" s="320">
        <v>90252</v>
      </c>
      <c r="K59" s="321">
        <v>48.7</v>
      </c>
      <c r="L59" s="322">
        <v>128611</v>
      </c>
      <c r="M59" s="323">
        <v>7.5</v>
      </c>
      <c r="N59" s="324">
        <v>41.2</v>
      </c>
    </row>
    <row r="60" spans="1:14" x14ac:dyDescent="0.15">
      <c r="A60" s="248"/>
      <c r="B60" s="244"/>
      <c r="C60" s="244"/>
      <c r="D60" s="244"/>
      <c r="E60" s="244"/>
      <c r="F60" s="244"/>
      <c r="G60" s="325"/>
      <c r="H60" s="326" t="s">
        <v>509</v>
      </c>
      <c r="I60" s="333">
        <v>581490</v>
      </c>
      <c r="J60" s="328">
        <v>72795</v>
      </c>
      <c r="K60" s="329">
        <v>78.099999999999994</v>
      </c>
      <c r="L60" s="330">
        <v>61552</v>
      </c>
      <c r="M60" s="331">
        <v>-10.1</v>
      </c>
      <c r="N60" s="332">
        <v>88.2</v>
      </c>
    </row>
    <row r="61" spans="1:14" x14ac:dyDescent="0.15">
      <c r="A61" s="248"/>
      <c r="B61" s="244"/>
      <c r="C61" s="244"/>
      <c r="D61" s="244"/>
      <c r="E61" s="244"/>
      <c r="F61" s="244"/>
      <c r="G61" s="310" t="s">
        <v>514</v>
      </c>
      <c r="H61" s="334"/>
      <c r="I61" s="335">
        <v>731280</v>
      </c>
      <c r="J61" s="336">
        <v>89451</v>
      </c>
      <c r="K61" s="337">
        <v>-8.3000000000000007</v>
      </c>
      <c r="L61" s="338">
        <v>110964</v>
      </c>
      <c r="M61" s="339">
        <v>2.5</v>
      </c>
      <c r="N61" s="324">
        <v>-10.8</v>
      </c>
    </row>
    <row r="62" spans="1:14" x14ac:dyDescent="0.15">
      <c r="A62" s="248"/>
      <c r="B62" s="244"/>
      <c r="C62" s="244"/>
      <c r="D62" s="244"/>
      <c r="E62" s="244"/>
      <c r="F62" s="244"/>
      <c r="G62" s="325"/>
      <c r="H62" s="326" t="s">
        <v>509</v>
      </c>
      <c r="I62" s="327">
        <v>518867</v>
      </c>
      <c r="J62" s="328">
        <v>63508</v>
      </c>
      <c r="K62" s="329">
        <v>-1.4</v>
      </c>
      <c r="L62" s="330">
        <v>59106</v>
      </c>
      <c r="M62" s="331">
        <v>-1</v>
      </c>
      <c r="N62" s="332">
        <v>-0.4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7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4" zoomScale="85" zoomScaleNormal="85" zoomScaleSheetLayoutView="55" workbookViewId="0">
      <selection activeCell="R99" sqref="R9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85" zoomScaleNormal="85" zoomScaleSheetLayoutView="100" workbookViewId="0">
      <selection activeCell="L49" sqref="L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36.119999999999997</v>
      </c>
      <c r="G47" s="12">
        <v>38.200000000000003</v>
      </c>
      <c r="H47" s="12">
        <v>48.82</v>
      </c>
      <c r="I47" s="12">
        <v>55.46</v>
      </c>
      <c r="J47" s="13">
        <v>59.52</v>
      </c>
    </row>
    <row r="48" spans="2:10" ht="57.75" customHeight="1" x14ac:dyDescent="0.15">
      <c r="B48" s="14"/>
      <c r="C48" s="1174" t="s">
        <v>4</v>
      </c>
      <c r="D48" s="1174"/>
      <c r="E48" s="1175"/>
      <c r="F48" s="15">
        <v>3.17</v>
      </c>
      <c r="G48" s="16">
        <v>5.94</v>
      </c>
      <c r="H48" s="16">
        <v>5.1100000000000003</v>
      </c>
      <c r="I48" s="16">
        <v>4.51</v>
      </c>
      <c r="J48" s="17">
        <v>4.8</v>
      </c>
    </row>
    <row r="49" spans="2:10" ht="57.75" customHeight="1" thickBot="1" x14ac:dyDescent="0.2">
      <c r="B49" s="18"/>
      <c r="C49" s="1176" t="s">
        <v>5</v>
      </c>
      <c r="D49" s="1176"/>
      <c r="E49" s="1177"/>
      <c r="F49" s="19">
        <v>2.0299999999999998</v>
      </c>
      <c r="G49" s="20">
        <v>8.84</v>
      </c>
      <c r="H49" s="20">
        <v>9.49</v>
      </c>
      <c r="I49" s="20">
        <v>4.3499999999999996</v>
      </c>
      <c r="J49" s="21">
        <v>2.64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村山 吉郎</cp:lastModifiedBy>
  <cp:lastPrinted>2017-02-21T07:23:54Z</cp:lastPrinted>
  <dcterms:created xsi:type="dcterms:W3CDTF">2017-02-15T21:43:55Z</dcterms:created>
  <dcterms:modified xsi:type="dcterms:W3CDTF">2017-05-15T05:14:20Z</dcterms:modified>
  <cp:category/>
</cp:coreProperties>
</file>