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財政係\36.財政状況資料集\300419平成28年度財政状況資料集HP掲載（追加分結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O36" i="9"/>
  <c r="BW36" i="9"/>
  <c r="AM36" i="9"/>
  <c r="CO35" i="9"/>
  <c r="BW35" i="9"/>
  <c r="AM35" i="9"/>
  <c r="BW34" i="9"/>
  <c r="CO34" i="9" s="1"/>
  <c r="AM34" i="9"/>
  <c r="C34" i="9"/>
  <c r="U34" i="9" l="1"/>
  <c r="U35" i="9" s="1"/>
  <c r="U36"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<sst xmlns="http://schemas.openxmlformats.org/spreadsheetml/2006/main" count="1072" uniqueCount="558">
  <si>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</si>
  <si>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</si>
  <si>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</si>
  <si>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</si>
  <si>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</si>
  <si>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</si>
  <si>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</si>
  <si>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</si>
  <si>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</si>
  <si>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</si>
  <si>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</si>
  <si>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</si>
  <si>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</si>
  <si>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</si>
  <si>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</si>
  <si>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</si>
  <si>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</si>
  <si>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</si>
  <si>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</si>
  <si>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</si>
  <si>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</si>
  <si>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</si>
  <si>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</si>
  <si>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</si>
  <si>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</si>
  <si>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</si>
  <si>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</si>
  <si>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</si>
  <si>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</si>
  <si>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</si>
  <si>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</si>
  <si>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</si>
  <si>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</si>
  <si>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</si>
  <si>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</si>
  <si>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</si>
  <si>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</si>
  <si>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</si>
  <si>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</si>
  <si>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</si>
  <si>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</si>
  <si>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</si>
  <si>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</si>
  <si>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</si>
  <si>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</si>
  <si>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</si>
  <si>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</si>
  <si>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</si>
  <si>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</si>
  <si>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</si>
  <si>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</si>
  <si>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</si>
  <si>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</si>
  <si>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</si>
  <si>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</si>
  <si>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</si>
  <si>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</si>
  <si>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</si>
  <si>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</si>
  <si>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</si>
  <si>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</si>
  <si>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</si>
  <si>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</si>
  <si>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</si>
  <si>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</si>
  <si>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</si>
  <si>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</si>
  <si>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</si>
  <si>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</si>
  <si>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</si>
  <si>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</si>
  <si>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</si>
  <si>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</si>
  <si>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</si>
  <si>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</si>
  <si>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</si>
  <si>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</si>
  <si>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</si>
  <si>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</si>
  <si>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</si>
  <si>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</si>
  <si>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</si>
  <si>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</si>
  <si>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</si>
  <si>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</si>
  <si>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</si>
  <si>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</si>
  <si>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</si>
  <si>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</si>
  <si>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</si>
  <si>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</si>
  <si>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</si>
  <si>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</si>
  <si>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</si>
  <si>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</si>
  <si>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</si>
  <si>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</si>
  <si>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</si>
  <si>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</si>
  <si>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</si>
  <si>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</si>
  <si>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</si>
  <si>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</si>
  <si>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</si>
  <si>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</si>
  <si>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</si>
  <si>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</si>
  <si>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</si>
  <si>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</si>
  <si>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</si>
  <si>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</si>
  <si>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</si>
  <si>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</si>
  <si>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</si>
  <si>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</si>
  <si>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</si>
  <si>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</si>
  <si>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</si>
  <si>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</si>
  <si>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</si>
  <si>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</si>
  <si>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</si>
  <si>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</si>
  <si>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</si>
  <si>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</si>
  <si>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</si>
  <si>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</si>
  <si>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</si>
  <si>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</si>
  <si>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</si>
  <si>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</si>
  <si>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</si>
  <si>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</si>
  <si>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</si>
  <si>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</si>
  <si>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</si>
  <si>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</si>
  <si>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</si>
  <si>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</si>
  <si>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</si>
  <si>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</si>
  <si>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</si>
  <si>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</si>
  <si>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</si>
  <si>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</si>
  <si>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</si>
  <si>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</si>
  <si>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</si>
  <si>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</si>
  <si>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</si>
  <si>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</si>
  <si>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</si>
  <si>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</si>
  <si>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</si>
  <si>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</si>
  <si>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</si>
  <si>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</si>
  <si>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</si>
  <si>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</si>
  <si>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</si>
  <si>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</si>
  <si>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</si>
  <si>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</si>
  <si>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</si>
  <si>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</si>
  <si>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</si>
  <si>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</si>
  <si>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</si>
  <si>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</si>
  <si>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</si>
  <si>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</si>
  <si>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</si>
  <si>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</si>
  <si>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</si>
  <si>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</si>
  <si>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</si>
  <si>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</si>
  <si>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</si>
  <si>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</si>
  <si>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</si>
  <si>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</si>
  <si>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</si>
  <si>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</si>
  <si>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</si>
  <si>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</si>
  <si>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</si>
  <si>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</si>
  <si>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</si>
  <si>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</si>
  <si>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</si>
  <si>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</si>
  <si>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</si>
  <si>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</si>
  <si>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</si>
  <si>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</si>
  <si>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</si>
  <si>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広島県大崎上島町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</si>
  <si>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</si>
  <si>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</si>
  <si>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</si>
  <si>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</si>
  <si>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</si>
  <si>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</si>
  <si>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</si>
  <si>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</si>
  <si>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</si>
  <si>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</si>
  <si>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</si>
  <si>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</si>
  <si>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</si>
  <si>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</si>
  <si>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</si>
  <si>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</si>
  <si>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</si>
  <si>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</si>
  <si>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</si>
  <si>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</si>
  <si>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</si>
  <si>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</si>
  <si>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</si>
  <si>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</si>
  <si>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</si>
  <si>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</si>
  <si>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</si>
  <si>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</si>
  <si>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</si>
  <si>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</si>
  <si>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</si>
  <si>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</si>
  <si>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</si>
  <si>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</si>
  <si>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</si>
  <si>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</si>
  <si>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</si>
  <si>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</si>
  <si>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</si>
  <si>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</si>
  <si>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</si>
  <si>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</si>
  <si>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</si>
  <si>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</si>
  <si>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</si>
  <si>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</si>
  <si>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</si>
  <si>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</si>
  <si>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</si>
  <si>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</si>
  <si>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</si>
  <si>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</si>
  <si>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</si>
  <si>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</si>
  <si>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</si>
  <si>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</si>
  <si>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</si>
  <si>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</si>
  <si>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</si>
  <si>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</si>
  <si>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</si>
  <si>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</si>
  <si>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</si>
  <si>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</si>
  <si>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</si>
  <si>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</si>
  <si>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</si>
  <si>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</si>
  <si>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</si>
  <si>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</si>
  <si>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</si>
  <si>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</si>
  <si>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</si>
  <si>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</si>
  <si>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</si>
  <si>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</si>
  <si>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</si>
  <si>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</si>
  <si>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</si>
  <si>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</si>
  <si>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</si>
  <si>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</si>
  <si>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</si>
  <si>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</si>
  <si>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</si>
  <si>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</si>
  <si>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</si>
  <si>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</si>
  <si>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</si>
  <si>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</si>
  <si>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</si>
  <si>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</si>
  <si>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</si>
  <si>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</si>
  <si>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</si>
  <si>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</si>
  <si>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</si>
  <si>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</si>
  <si>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</si>
  <si>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</si>
  <si>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</si>
  <si>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</si>
  <si>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</si>
  <si>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</si>
  <si>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</si>
  <si>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</si>
  <si>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</si>
  <si>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</si>
  <si>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</si>
  <si>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</si>
  <si>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</si>
  <si>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</si>
  <si>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</si>
  <si>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</si>
  <si>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</si>
  <si>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</si>
  <si>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</si>
  <si>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</si>
  <si>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</si>
  <si>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</si>
  <si>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交通</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</si>
  <si>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</si>
  <si>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</si>
  <si>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</si>
  <si>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</si>
  <si>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</si>
  <si>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</si>
  <si>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</si>
  <si>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</si>
  <si>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</si>
  <si>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</si>
  <si>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</si>
  <si>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</si>
  <si>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</si>
  <si>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</si>
  <si>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</si>
  <si>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</si>
  <si>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</si>
  <si>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</si>
  <si>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</si>
  <si>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</si>
  <si>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</si>
  <si>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</si>
  <si>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</si>
  <si>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</si>
  <si>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</si>
  <si>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</si>
  <si>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</si>
  <si>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広島県大崎上島町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</si>
  <si>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</si>
  <si>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</si>
  <si>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</si>
  <si>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</si>
  <si>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</si>
  <si>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</si>
  <si>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</si>
  <si>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</si>
  <si>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</si>
  <si>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</si>
  <si>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</si>
  <si>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</si>
  <si>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</si>
  <si>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</si>
  <si>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</si>
  <si>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</si>
  <si>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</si>
  <si>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</si>
  <si>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</si>
  <si>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</si>
  <si>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</si>
  <si>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</si>
  <si>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</si>
  <si>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</si>
  <si>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</si>
  <si>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</si>
  <si>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</si>
  <si>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</si>
  <si>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</si>
  <si>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</si>
  <si>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</si>
  <si>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</si>
  <si>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</si>
  <si>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</si>
  <si>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</si>
  <si>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</si>
  <si>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</si>
  <si>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</si>
  <si>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</si>
  <si>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</si>
  <si>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法非適用企業</t>
    <phoneticPr fontId="5"/>
  </si>
  <si>
    <t>交通事業特別会計</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</si>
  <si>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</si>
  <si>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</si>
  <si>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</si>
  <si>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</si>
  <si>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</si>
  <si>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</si>
  <si>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</si>
  <si>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</si>
  <si>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</si>
  <si>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</si>
  <si>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</si>
  <si>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</si>
  <si>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</si>
  <si>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</si>
  <si>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</si>
  <si>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</si>
  <si>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</si>
  <si>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</si>
  <si>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</si>
  <si>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</si>
  <si>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</si>
  <si>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</si>
  <si>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</si>
  <si>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</si>
  <si>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</si>
  <si>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</si>
  <si>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</si>
  <si>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</si>
  <si>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</si>
  <si>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</si>
  <si>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</si>
  <si>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</si>
  <si>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</si>
  <si>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</si>
  <si>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</si>
  <si>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</si>
  <si>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</si>
  <si>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</si>
  <si>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</si>
  <si>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</si>
  <si>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</si>
  <si>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</si>
  <si>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</si>
  <si>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</si>
  <si>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</si>
  <si>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</si>
  <si>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</si>
  <si>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</si>
  <si>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</si>
  <si>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</si>
  <si>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</si>
  <si>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</si>
  <si>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</si>
  <si>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</si>
  <si>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</si>
  <si>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</si>
  <si>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</si>
  <si>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</si>
  <si>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</si>
  <si>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</si>
  <si>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</si>
  <si>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</si>
  <si>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</si>
  <si>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</si>
  <si>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</si>
  <si>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</si>
  <si>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</si>
  <si>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</si>
  <si>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</si>
  <si>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</si>
  <si>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</si>
  <si>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</si>
  <si>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</si>
  <si>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</si>
  <si>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</si>
  <si>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</si>
  <si>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</si>
  <si>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</si>
  <si>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</si>
  <si>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</si>
  <si>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</si>
  <si>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</si>
  <si>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</si>
  <si>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</si>
  <si>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</si>
  <si>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</si>
  <si>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</si>
  <si>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</si>
  <si>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</si>
  <si>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</si>
  <si>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</si>
  <si>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</si>
  <si>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</si>
  <si>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</si>
  <si>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</si>
  <si>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</si>
  <si>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</si>
  <si>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</si>
  <si>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</si>
  <si>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</si>
  <si>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</si>
  <si>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</si>
  <si>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</si>
  <si>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</si>
  <si>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</si>
  <si>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</si>
  <si>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</si>
  <si>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</si>
  <si>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</si>
  <si>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</si>
  <si>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</si>
  <si>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</si>
  <si>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</si>
  <si>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</si>
  <si>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</si>
  <si>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</si>
  <si>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</si>
  <si>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</si>
  <si>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</si>
  <si>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</si>
  <si>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</si>
  <si>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</si>
  <si>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</si>
  <si>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</si>
  <si>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</si>
  <si>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</si>
  <si>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</si>
  <si>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</si>
  <si>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</si>
  <si>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</si>
  <si>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</si>
  <si>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</si>
  <si>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</si>
  <si>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</si>
  <si>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</si>
  <si>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</si>
  <si>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</si>
  <si>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</si>
  <si>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4.37</t>
  </si>
  <si>
    <t>一般会計</t>
  </si>
  <si>
    <t>介護保険事業特別会計</t>
  </si>
  <si>
    <t>簡易水道事業特別会計</t>
  </si>
  <si>
    <t>国民健康保険事業特別会計</t>
  </si>
  <si>
    <t>公共下水道事業特別会計</t>
  </si>
  <si>
    <t>漁業集落排水事業特別会計</t>
  </si>
  <si>
    <t>農業集落排水事業特別会計</t>
  </si>
  <si>
    <t>港湾管理特別会計</t>
  </si>
  <si>
    <t>その他会計（赤字）</t>
  </si>
  <si>
    <t>その他会計（黒字）</t>
  </si>
  <si>
    <t>大三島ブルーライン株式会社</t>
    <rPh sb="0" eb="3">
      <t>オオミシマ</t>
    </rPh>
    <rPh sb="9" eb="13">
      <t>カブシキガイシャ</t>
    </rPh>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</si>
  <si>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</si>
  <si>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</si>
  <si>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4">
      <t>コウレイ</t>
    </rPh>
    <rPh sb="4" eb="5">
      <t>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</si>
  <si>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4">
      <t>コウレイ</t>
    </rPh>
    <rPh sb="4" eb="5">
      <t>シャ</t>
    </rPh>
    <rPh sb="5" eb="7">
      <t>イリョウ</t>
    </rPh>
    <rPh sb="7" eb="9">
      <t>コウイキ</t>
    </rPh>
    <rPh sb="9" eb="11">
      <t>レンゴウ</t>
    </rPh>
    <rPh sb="12" eb="14">
      <t>トクベツ</t>
    </rPh>
    <rPh sb="14" eb="16">
      <t>カイケイ</t>
    </rPh>
    <phoneticPr fontId="2"/>
  </si>
  <si>
    <t>－</t>
    <phoneticPr fontId="2"/>
  </si>
  <si>
    <t>－</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</si>
  <si>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</si>
  <si>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</si>
  <si>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</si>
  <si>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</si>
  <si>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本町においては充当可能基金等により将来負担がない状態であり、引き続き計画的な資産の修繕、改修及び更新を行うこととしている。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</si>
  <si>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</si>
  <si>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</si>
  <si>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</si>
  <si>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</si>
  <si>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</si>
  <si>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</si>
  <si>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疎対策事業債や臨時財政対策債の借入、上下水道事業における起債の借入により、実質公債費比率は11.7%であり、類似団体と比して3.6ポイント高い状態だが、充当可能基金等により将来負担はない状態である。施設の改修や更新による起債借入は今後も必要であるが、その内容の徹底的な見直しを行い、また、基金を活用した繰上償還の実施等により、引き続き公債費の抑制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</si>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</sst>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94200</c:v>
                </c:pt>
                <c:pt idx="1">
                  <c:v>65393</c:v>
                </c:pt>
                <c:pt idx="2">
                  <c:v>60696</c:v>
                </c:pt>
                <c:pt idx="3">
                  <c:v>90252</c:v>
                </c:pt>
                <c:pt idx="4">
                  <c:v>164948</c:v>
                </c:pt>
              </c:numCache>
            </c:numRef>
          </c:val>
          <c:smooth val="0"/>
        </c:ser>
        <c:dLbls>
          <c:showLegendKey val="0"/>
          <c:showVal val="0"/>
          <c:showCatName val="0"/>
          <c:showSerName val="0"/>
          <c:showPercent val="0"/>
          <c:showBubbleSize val="0"/>
        </c:dLbls>
        <c:marker val="1"/>
        <c:smooth val="0"/>
        <c:axId val="240899656"/>
        <c:axId val="240026064"/>
      </c:lineChart>
      <c:catAx>
        <c:axId val="240899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026064"/>
        <c:crosses val="autoZero"/>
        <c:auto val="1"/>
        <c:lblAlgn val="ctr"/>
        <c:lblOffset val="100"/>
        <c:tickLblSkip val="1"/>
        <c:tickMarkSkip val="1"/>
        <c:noMultiLvlLbl val="0"/>
      </c:catAx>
      <c:valAx>
        <c:axId val="2400260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899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5.94</c:v>
                </c:pt>
                <c:pt idx="1">
                  <c:v>5.1100000000000003</c:v>
                </c:pt>
                <c:pt idx="2">
                  <c:v>4.51</c:v>
                </c:pt>
                <c:pt idx="3">
                  <c:v>4.8</c:v>
                </c:pt>
                <c:pt idx="4">
                  <c:v>6.99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38.200000000000003</c:v>
                </c:pt>
                <c:pt idx="1">
                  <c:v>48.82</c:v>
                </c:pt>
                <c:pt idx="2">
                  <c:v>55.46</c:v>
                </c:pt>
                <c:pt idx="3">
                  <c:v>59.52</c:v>
                </c:pt>
                <c:pt idx="4">
                  <c:v>56.21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1802672"/>
        <c:axId val="188886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8.84</c:v>
                </c:pt>
                <c:pt idx="1">
                  <c:v>9.49</c:v>
                </c:pt>
                <c:pt idx="2">
                  <c:v>4.3499999999999996</c:v>
                </c:pt>
                <c:pt idx="3">
                  <c:v>2.64</c:v>
                </c:pt>
                <c:pt idx="4">
                  <c:v>-4.37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1802672"/>
        <c:axId val="188886920"/>
      </c:lineChart>
      <c:catAx>
        <c:axId val="24180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886920"/>
        <c:crosses val="autoZero"/>
        <c:auto val="1"/>
        <c:lblAlgn val="ctr"/>
        <c:lblOffset val="100"/>
        <c:tickLblSkip val="1"/>
        <c:tickMarkSkip val="1"/>
        <c:noMultiLvlLbl val="0"/>
      </c:catAx>
      <c:valAx>
        <c:axId val="188886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80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0.34</c:v>
                </c:pt>
                <c:pt idx="2">
                  <c:v>#N/A</c:v>
                </c:pt>
                <c:pt idx="3">
                  <c:v>0.18</c:v>
                </c:pt>
                <c:pt idx="4">
                  <c:v>#N/A</c:v>
                </c:pt>
                <c:pt idx="5">
                  <c:v>0.21</c:v>
                </c:pt>
                <c:pt idx="6">
                  <c:v>#N/A</c:v>
                </c:pt>
                <c:pt idx="7">
                  <c:v>0.15</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港湾管理特別会計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0.04</c:v>
                </c:pt>
                <c:pt idx="4">
                  <c:v>#N/A</c:v>
                </c:pt>
                <c:pt idx="5">
                  <c:v>7.0000000000000007E-2</c:v>
                </c:pt>
                <c:pt idx="6">
                  <c:v>#N/A</c:v>
                </c:pt>
                <c:pt idx="7">
                  <c:v>0.13</c:v>
                </c:pt>
                <c:pt idx="8">
                  <c:v>#N/A</c:v>
                </c:pt>
                <c:pt idx="9">
                  <c:v>0.15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7.0000000000000007E-2</c:v>
                </c:pt>
                <c:pt idx="4">
                  <c:v>#N/A</c:v>
                </c:pt>
                <c:pt idx="5">
                  <c:v>0.06</c:v>
                </c:pt>
                <c:pt idx="6">
                  <c:v>#N/A</c:v>
                </c:pt>
                <c:pt idx="7">
                  <c:v>0.06</c:v>
                </c:pt>
                <c:pt idx="8">
                  <c:v>#N/A</c:v>
                </c:pt>
                <c:pt idx="9">
                  <c:v>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0.08</c:v>
                </c:pt>
                <c:pt idx="4">
                  <c:v>#N/A</c:v>
                </c:pt>
                <c:pt idx="5">
                  <c:v>0.08</c:v>
                </c:pt>
                <c:pt idx="6">
                  <c:v>#N/A</c:v>
                </c:pt>
                <c:pt idx="7">
                  <c:v>0.12</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0.28000000000000003</c:v>
                </c:pt>
                <c:pt idx="4">
                  <c:v>#N/A</c:v>
                </c:pt>
                <c:pt idx="5">
                  <c:v>0.16</c:v>
                </c:pt>
                <c:pt idx="6">
                  <c:v>#N/A</c:v>
                </c:pt>
                <c:pt idx="7">
                  <c:v>0.16</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1.17</c:v>
                </c:pt>
                <c:pt idx="2">
                  <c:v>#N/A</c:v>
                </c:pt>
                <c:pt idx="3">
                  <c:v>1.42</c:v>
                </c:pt>
                <c:pt idx="4">
                  <c:v>#N/A</c:v>
                </c:pt>
                <c:pt idx="5">
                  <c:v>0.53</c:v>
                </c:pt>
                <c:pt idx="6">
                  <c:v>#N/A</c:v>
                </c:pt>
                <c:pt idx="7">
                  <c:v>0.28000000000000003</c:v>
                </c:pt>
                <c:pt idx="8">
                  <c:v>#N/A</c:v>
                </c:pt>
                <c:pt idx="9">
                  <c:v>0.26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0.27</c:v>
                </c:pt>
                <c:pt idx="2">
                  <c:v>#N/A</c:v>
                </c:pt>
                <c:pt idx="3">
                  <c:v>0.2</c:v>
                </c:pt>
                <c:pt idx="4">
                  <c:v>#N/A</c:v>
                </c:pt>
                <c:pt idx="5">
                  <c:v>0.42</c:v>
                </c:pt>
                <c:pt idx="6">
                  <c:v>#N/A</c:v>
                </c:pt>
                <c:pt idx="7">
                  <c:v>0.25</c:v>
                </c:pt>
                <c:pt idx="8">
                  <c:v>#N/A</c:v>
                </c:pt>
                <c:pt idx="9">
                  <c:v>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0.63</c:v>
                </c:pt>
                <c:pt idx="2">
                  <c:v>#N/A</c:v>
                </c:pt>
                <c:pt idx="3">
                  <c:v>0.73</c:v>
                </c:pt>
                <c:pt idx="4">
                  <c:v>#N/A</c:v>
                </c:pt>
                <c:pt idx="5">
                  <c:v>1.33</c:v>
                </c:pt>
                <c:pt idx="6">
                  <c:v>#N/A</c:v>
                </c:pt>
                <c:pt idx="7">
                  <c:v>1.29</c:v>
                </c:pt>
                <c:pt idx="8">
                  <c:v>#N/A</c:v>
                </c:pt>
                <c:pt idx="9">
                  <c:v>1.07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5.64</c:v>
                </c:pt>
                <c:pt idx="2">
                  <c:v>#N/A</c:v>
                </c:pt>
                <c:pt idx="3">
                  <c:v>4.96</c:v>
                </c:pt>
                <c:pt idx="4">
                  <c:v>#N/A</c:v>
                </c:pt>
                <c:pt idx="5">
                  <c:v>4.29</c:v>
                </c:pt>
                <c:pt idx="6">
                  <c:v>#N/A</c:v>
                </c:pt>
                <c:pt idx="7">
                  <c:v>4.59</c:v>
                </c:pt>
                <c:pt idx="8">
                  <c:v>#N/A</c:v>
                </c:pt>
                <c:pt idx="9">
                  <c:v>6.81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57590624"/>
        <c:axId val="457591008"/>
      </c:barChart>
      <c:catAx>
        <c:axId val="45759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591008"/>
        <c:crosses val="autoZero"/>
        <c:auto val="1"/>
        <c:lblAlgn val="ctr"/>
        <c:lblOffset val="100"/>
        <c:tickLblSkip val="1"/>
        <c:tickMarkSkip val="1"/>
        <c:noMultiLvlLbl val="0"/>
      </c:catAx>
      <c:valAx>
        <c:axId val="45759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59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1409</c:v>
                </c:pt>
                <c:pt idx="5">
                  <c:v>1409</c:v>
                </c:pt>
                <c:pt idx="8">
                  <c:v>1373</c:v>
                </c:pt>
                <c:pt idx="11">
                  <c:v>1265</c:v>
                </c:pt>
                <c:pt idx="14">
                  <c:v>1163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3</c:v>
                </c:pt>
                <c:pt idx="9">
                  <c:v>3</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118</c:v>
                </c:pt>
                <c:pt idx="3">
                  <c:v>119</c:v>
                </c:pt>
                <c:pt idx="6">
                  <c:v>118</c:v>
                </c:pt>
                <c:pt idx="9">
                  <c:v>117</c:v>
                </c:pt>
                <c:pt idx="12">
                  <c:v>130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1731</c:v>
                </c:pt>
                <c:pt idx="3">
                  <c:v>1709</c:v>
                </c:pt>
                <c:pt idx="6">
                  <c:v>1657</c:v>
                </c:pt>
                <c:pt idx="9">
                  <c:v>1496</c:v>
                </c:pt>
                <c:pt idx="12">
                  <c:v>1351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58461632"/>
        <c:axId val="458462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441</c:v>
                </c:pt>
                <c:pt idx="2">
                  <c:v>#N/A</c:v>
                </c:pt>
                <c:pt idx="3">
                  <c:v>#N/A</c:v>
                </c:pt>
                <c:pt idx="4">
                  <c:v>420</c:v>
                </c:pt>
                <c:pt idx="5">
                  <c:v>#N/A</c:v>
                </c:pt>
                <c:pt idx="6">
                  <c:v>#N/A</c:v>
                </c:pt>
                <c:pt idx="7">
                  <c:v>405</c:v>
                </c:pt>
                <c:pt idx="8">
                  <c:v>#N/A</c:v>
                </c:pt>
                <c:pt idx="9">
                  <c:v>#N/A</c:v>
                </c:pt>
                <c:pt idx="10">
                  <c:v>351</c:v>
                </c:pt>
                <c:pt idx="11">
                  <c:v>#N/A</c:v>
                </c:pt>
                <c:pt idx="12">
                  <c:v>#N/A</c:v>
                </c:pt>
                <c:pt idx="13">
                  <c:v>319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58461632"/>
        <c:axId val="458462016"/>
      </c:lineChart>
      <c:catAx>
        <c:axId val="45846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8462016"/>
        <c:crosses val="autoZero"/>
        <c:auto val="1"/>
        <c:lblAlgn val="ctr"/>
        <c:lblOffset val="100"/>
        <c:tickLblSkip val="1"/>
        <c:tickMarkSkip val="1"/>
        <c:noMultiLvlLbl val="0"/>
      </c:catAx>
      <c:valAx>
        <c:axId val="45846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46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10809</c:v>
                </c:pt>
                <c:pt idx="5">
                  <c:v>10162</c:v>
                </c:pt>
                <c:pt idx="8">
                  <c:v>9568</c:v>
                </c:pt>
                <c:pt idx="11">
                  <c:v>8992</c:v>
                </c:pt>
                <c:pt idx="14">
                  <c:v>9046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103</c:v>
                </c:pt>
                <c:pt idx="5">
                  <c:v>94</c:v>
                </c:pt>
                <c:pt idx="8">
                  <c:v>85</c:v>
                </c:pt>
                <c:pt idx="11">
                  <c:v>80</c:v>
                </c:pt>
                <c:pt idx="14">
                  <c:v>70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4166</c:v>
                </c:pt>
                <c:pt idx="5">
                  <c:v>4632</c:v>
                </c:pt>
                <c:pt idx="8">
                  <c:v>5003</c:v>
                </c:pt>
                <c:pt idx="11">
                  <c:v>5365</c:v>
                </c:pt>
                <c:pt idx="14">
                  <c:v>5203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1254</c:v>
                </c:pt>
                <c:pt idx="3">
                  <c:v>1125</c:v>
                </c:pt>
                <c:pt idx="6">
                  <c:v>1045</c:v>
                </c:pt>
                <c:pt idx="9">
                  <c:v>975</c:v>
                </c:pt>
                <c:pt idx="12">
                  <c:v>898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2302</c:v>
                </c:pt>
                <c:pt idx="3">
                  <c:v>2171</c:v>
                </c:pt>
                <c:pt idx="6">
                  <c:v>2069</c:v>
                </c:pt>
                <c:pt idx="9">
                  <c:v>1916</c:v>
                </c:pt>
                <c:pt idx="12">
                  <c:v>1849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12035</c:v>
                </c:pt>
                <c:pt idx="3">
                  <c:v>11459</c:v>
                </c:pt>
                <c:pt idx="6">
                  <c:v>10700</c:v>
                </c:pt>
                <c:pt idx="9">
                  <c:v>10209</c:v>
                </c:pt>
                <c:pt idx="12">
                  <c:v>10154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5788272"/>
        <c:axId val="19119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513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5788272"/>
        <c:axId val="191196768"/>
      </c:lineChart>
      <c:catAx>
        <c:axId val="24578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1196768"/>
        <c:crosses val="autoZero"/>
        <c:auto val="1"/>
        <c:lblAlgn val="ctr"/>
        <c:lblOffset val="100"/>
        <c:tickLblSkip val="1"/>
        <c:tickMarkSkip val="1"/>
        <c:noMultiLvlLbl val="0"/>
      </c:catAx>
      <c:valAx>
        <c:axId val="19119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78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{83408D98-7408-4A5B-AADE-C765884E3500}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{8AC1722C-F202-4A25-8C3B-49D59DB1DCD4}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{762D4452-7647-4015-84E3-9122DACDEFF8}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{1E378CD6-BAFE-444E-839E-542722C94EDD}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{68D6710A-762A-4717-AC59-F804A60D6BFB}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{BAE0A300-F809-4D7D-A114-611D3E710383}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{9120C3DF-3D16-4EB4-977D-0A95F6A0A4A4}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{D6771078-398D-4516-A3FE-ED9DACD78C2F}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{21CC47F6-EF5B-4DBE-A9FD-3CEDBF7916FF}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{B551731B-52D2-4066-A809-02470A006541}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03651696"/>
        <c:axId val="603652088"/>
      </c:scatterChart>
      <c:valAx>
        <c:axId val="603651696"/>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3652088"/>
        <c:crosses val="autoZero"/>
        <c:crossBetween val="midCat"/>
      </c:valAx>
      <c:valAx>
        <c:axId val="603652088"/>
        <c:scaling>
          <c:orientation val="minMax"/>
          <c:max val="1"/>
          <c:min val="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3651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{834538C7-0308-48FF-83EE-7B81939867A4}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{32E7B00D-BC5E-47CC-944C-28A99A676431}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{9B10910A-DADE-4248-93B8-5A5189B37B95}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{9E78F828-49C9-4E72-B457-6978DF90A266}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{6D7A5D35-1C78-4FF9-837C-B875EECAA2A8}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14.5</c:v>
                </c:pt>
                <c:pt idx="1">
                  <c:v>13.4</c:v>
                </c:pt>
                <c:pt idx="2">
                  <c:v>12.4</c:v>
                </c:pt>
                <c:pt idx="3">
                  <c:v>11.7</c:v>
                </c:pt>
                <c:pt idx="4">
                  <c:v>11</c:v>
                </c:pt>
              </c:numCache>
            </c:numRef>
          </c:xVal>
          <c:yVal>
            <c:numRef>
              <c:f>公会計指標分析・財政指標組合せ分析表!$K$73:$O$73</c:f>
              <c:numCache>
                <c:formatCode>#,##0.0;"▲ "#,##0.0</c:formatCode>
                <c:ptCount val="5"/>
                <c:pt idx="0">
                  <c:v>14.8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{4477966E-2D06-48F9-AE17-8D047CFFD5B9}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{37C64F5B-EFA6-47D0-908A-465AB2AB51E9}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{3BAD7FF3-786F-4935-BD02-11CF13E806F1}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{948A8130-F595-463B-A3D6-E7CFD49698EA}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{E2E23C65-9A61-49DE-BECE-C095F39B1801}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03652872"/>
        <c:axId val="603653264"/>
      </c:scatterChart>
      <c:valAx>
        <c:axId val="603652872"/>
        <c:scaling>
          <c:orientation val="minMax"/>
          <c:max val="15.1"/>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3653264"/>
        <c:crosses val="autoZero"/>
        <c:crossBetween val="midCat"/>
      </c:valAx>
      <c:valAx>
        <c:axId val="603653264"/>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365287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係る元利償還金は減少傾向にあり、併せて普通交付税算入公債費も減少傾向にある。しかし、公営企業債の元利償還金が増加傾向にあり、将来において比率を減少させるためには、更なる起債対象事業の抑制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余剰資金を積み立てた財政調整基金等の充当可能財源が減少傾向にあるが、交付税算入率の低い起債の償還が終了してきているため、将来負担額が充当可能財源以上に減少しており、分子全体として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7,839
7,717
43.11
7,924,252
7,491,778
300,730
4,302,935
9,362,398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9" name="テキスト ボックス 3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固定資産のうち、大部分をインフラ資産が占めており、一部資産の老朽化が著しく進行している状態であるが、全体では</a:t>
          </a:r>
          <a:r>
            <a:rPr kumimoji="1" lang="en-US" altLang="ja-JP" sz="1100">
              <a:solidFill>
                <a:schemeClr val="dk1"/>
              </a:solidFill>
              <a:effectLst/>
              <a:latin typeface="+mn-lt"/>
              <a:ea typeface="+mn-ea"/>
              <a:cs typeface="+mn-cs"/>
            </a:rPr>
            <a:t>50.5%</a:t>
          </a:r>
          <a:r>
            <a:rPr kumimoji="1" lang="ja-JP" altLang="ja-JP" sz="1100">
              <a:solidFill>
                <a:schemeClr val="dk1"/>
              </a:solidFill>
              <a:effectLst/>
              <a:latin typeface="+mn-lt"/>
              <a:ea typeface="+mn-ea"/>
              <a:cs typeface="+mn-cs"/>
            </a:rPr>
            <a:t>となっており、同級他団体と比してほぼ同程度の数値であるといえる。引き続き計画的な資産の修繕、改修及び更新を行う。</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7" name="直線コネクタ 66"/>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8"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9" name="直線コネクタ 68"/>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0"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1" name="直線コネクタ 70"/>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72"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3" name="フローチャート : 判断 72"/>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74" name="フローチャート : 判断 73"/>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80010</xdr:rowOff>
    </xdr:from>
    <xdr:to>
      <xdr:col>3</xdr:col>
      <xdr:colOff>511175</xdr:colOff>
      <xdr:row>32</xdr:row>
      <xdr:rowOff>10160</xdr:rowOff>
    </xdr:to>
    <xdr:sp macro="" textlink="">
      <xdr:nvSpPr>
        <xdr:cNvPr id="80" name="円/楕円 79"/>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123461</xdr:rowOff>
    </xdr:from>
    <xdr:ext cx="405111" cy="259045"/>
    <xdr:sp macro="" textlink="">
      <xdr:nvSpPr>
        <xdr:cNvPr id="81" name="n_1aveValue有形固定資産減価償却率"/>
        <xdr:cNvSpPr txBox="1"/>
      </xdr:nvSpPr>
      <xdr:spPr>
        <a:xfrm>
          <a:off x="3836043"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1287</xdr:rowOff>
    </xdr:from>
    <xdr:ext cx="405111" cy="259045"/>
    <xdr:sp macro="" textlink="">
      <xdr:nvSpPr>
        <xdr:cNvPr id="82" name="n_1mainValue有形固定資産減価償却率"/>
        <xdr:cNvSpPr txBox="1"/>
      </xdr:nvSpPr>
      <xdr:spPr>
        <a:xfrm>
          <a:off x="3836043"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6" name="正方形/長方形 9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7" name="正方形/長方形 9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8" name="正方形/長方形 9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9" name="テキスト ボックス 9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0" name="テキスト ボックス 9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1" name="テキスト ボックス 10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2" name="テキスト ボックス 10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7,839
7,717
43.11
7,924,252
7,491,778
300,730
4,302,935
9,362,398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15603</xdr:rowOff>
    </xdr:from>
    <xdr:to>
      <xdr:col>5</xdr:col>
      <xdr:colOff>409575</xdr:colOff>
      <xdr:row>36</xdr:row>
      <xdr:rowOff>117203</xdr:rowOff>
    </xdr:to>
    <xdr:sp macro="" textlink="">
      <xdr:nvSpPr>
        <xdr:cNvPr id="72" name="円/楕円 71"/>
        <xdr:cNvSpPr/>
      </xdr:nvSpPr>
      <xdr:spPr>
        <a:xfrm>
          <a:off x="3746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39024</xdr:rowOff>
    </xdr:from>
    <xdr:ext cx="405111" cy="259045"/>
    <xdr:sp macro="" textlink="">
      <xdr:nvSpPr>
        <xdr:cNvPr id="73" name="n_1aveValue【道路】&#10;有形固定資産減価償却率"/>
        <xdr:cNvSpPr txBox="1"/>
      </xdr:nvSpPr>
      <xdr:spPr>
        <a:xfrm>
          <a:off x="3582043"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108330</xdr:rowOff>
    </xdr:from>
    <xdr:ext cx="405111" cy="259045"/>
    <xdr:sp macro="" textlink="">
      <xdr:nvSpPr>
        <xdr:cNvPr id="74" name="n_1mainValue【道路】&#10;有形固定資産減価償却率"/>
        <xdr:cNvSpPr txBox="1"/>
      </xdr:nvSpPr>
      <xdr:spPr>
        <a:xfrm>
          <a:off x="3582043"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5" name="フローチャート : 判断 104"/>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159588</xdr:rowOff>
    </xdr:from>
    <xdr:to>
      <xdr:col>14</xdr:col>
      <xdr:colOff>79375</xdr:colOff>
      <xdr:row>39</xdr:row>
      <xdr:rowOff>89738</xdr:rowOff>
    </xdr:to>
    <xdr:sp macro="" textlink="">
      <xdr:nvSpPr>
        <xdr:cNvPr id="111" name="円/楕円 110"/>
        <xdr:cNvSpPr/>
      </xdr:nvSpPr>
      <xdr:spPr>
        <a:xfrm>
          <a:off x="9588500" y="66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51363</xdr:rowOff>
    </xdr:from>
    <xdr:ext cx="534377" cy="259045"/>
    <xdr:sp macro="" textlink="">
      <xdr:nvSpPr>
        <xdr:cNvPr id="112"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80865</xdr:rowOff>
    </xdr:from>
    <xdr:ext cx="534377" cy="259045"/>
    <xdr:sp macro="" textlink="">
      <xdr:nvSpPr>
        <xdr:cNvPr id="113" name="n_1mainValue【道路】&#10;一人当たり延長"/>
        <xdr:cNvSpPr txBox="1"/>
      </xdr:nvSpPr>
      <xdr:spPr>
        <a:xfrm>
          <a:off x="9359410" y="67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0" name="直線コネクタ 139"/>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1"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2" name="直線コネクタ 141"/>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3"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5"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6" name="フローチャート : 判断 145"/>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47" name="フローチャート : 判断 14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9616</xdr:rowOff>
    </xdr:from>
    <xdr:to>
      <xdr:col>5</xdr:col>
      <xdr:colOff>409575</xdr:colOff>
      <xdr:row>59</xdr:row>
      <xdr:rowOff>111216</xdr:rowOff>
    </xdr:to>
    <xdr:sp macro="" textlink="">
      <xdr:nvSpPr>
        <xdr:cNvPr id="153" name="円/楕円 152"/>
        <xdr:cNvSpPr/>
      </xdr:nvSpPr>
      <xdr:spPr>
        <a:xfrm>
          <a:off x="3746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167657</xdr:rowOff>
    </xdr:from>
    <xdr:ext cx="405111" cy="259045"/>
    <xdr:sp macro="" textlink="">
      <xdr:nvSpPr>
        <xdr:cNvPr id="154" name="n_1aveValue【橋りょう・トンネル】&#10;有形固定資産減価償却率"/>
        <xdr:cNvSpPr txBox="1"/>
      </xdr:nvSpPr>
      <xdr:spPr>
        <a:xfrm>
          <a:off x="3582043"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127743</xdr:rowOff>
    </xdr:from>
    <xdr:ext cx="405111" cy="259045"/>
    <xdr:sp macro="" textlink="">
      <xdr:nvSpPr>
        <xdr:cNvPr id="155" name="n_1mainValue【橋りょう・トンネル】&#10;有形固定資産減価償却率"/>
        <xdr:cNvSpPr txBox="1"/>
      </xdr:nvSpPr>
      <xdr:spPr>
        <a:xfrm>
          <a:off x="3582043"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9" name="直線コネクタ 178"/>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0"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81" name="直線コネクタ 180"/>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2"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3" name="直線コネクタ 182"/>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4"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5" name="フローチャート : 判断 184"/>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6" name="フローチャート : 判断 185"/>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76669</xdr:rowOff>
    </xdr:from>
    <xdr:to>
      <xdr:col>14</xdr:col>
      <xdr:colOff>79375</xdr:colOff>
      <xdr:row>61</xdr:row>
      <xdr:rowOff>6819</xdr:rowOff>
    </xdr:to>
    <xdr:sp macro="" textlink="">
      <xdr:nvSpPr>
        <xdr:cNvPr id="192" name="円/楕円 191"/>
        <xdr:cNvSpPr/>
      </xdr:nvSpPr>
      <xdr:spPr>
        <a:xfrm>
          <a:off x="9588500" y="1036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167365</xdr:rowOff>
    </xdr:from>
    <xdr:ext cx="599010" cy="259045"/>
    <xdr:sp macro="" textlink="">
      <xdr:nvSpPr>
        <xdr:cNvPr id="193"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169396</xdr:rowOff>
    </xdr:from>
    <xdr:ext cx="599010" cy="259045"/>
    <xdr:sp macro="" textlink="">
      <xdr:nvSpPr>
        <xdr:cNvPr id="194" name="n_1mainValue【橋りょう・トンネル】&#10;一人当たり有形固定資産（償却資産）額"/>
        <xdr:cNvSpPr txBox="1"/>
      </xdr:nvSpPr>
      <xdr:spPr>
        <a:xfrm>
          <a:off x="9327094" y="1045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19" name="直線コネクタ 218"/>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20"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21" name="直線コネクタ 220"/>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3" name="直線コネクタ 22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24"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5" name="フローチャート : 判断 224"/>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6" name="フローチャート : 判断 225"/>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111125</xdr:rowOff>
    </xdr:from>
    <xdr:to>
      <xdr:col>5</xdr:col>
      <xdr:colOff>409575</xdr:colOff>
      <xdr:row>80</xdr:row>
      <xdr:rowOff>41275</xdr:rowOff>
    </xdr:to>
    <xdr:sp macro="" textlink="">
      <xdr:nvSpPr>
        <xdr:cNvPr id="232" name="円/楕円 231"/>
        <xdr:cNvSpPr/>
      </xdr:nvSpPr>
      <xdr:spPr>
        <a:xfrm>
          <a:off x="3746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116222</xdr:rowOff>
    </xdr:from>
    <xdr:ext cx="405111" cy="259045"/>
    <xdr:sp macro="" textlink="">
      <xdr:nvSpPr>
        <xdr:cNvPr id="233" name="n_1aveValue【公営住宅】&#10;有形固定資産減価償却率"/>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57802</xdr:rowOff>
    </xdr:from>
    <xdr:ext cx="405111" cy="259045"/>
    <xdr:sp macro="" textlink="">
      <xdr:nvSpPr>
        <xdr:cNvPr id="234" name="n_1mainValue【公営住宅】&#10;有形固定資産減価償却率"/>
        <xdr:cNvSpPr txBox="1"/>
      </xdr:nvSpPr>
      <xdr:spPr>
        <a:xfrm>
          <a:off x="3582043"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58" name="直線コネクタ 257"/>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59"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60" name="直線コネクタ 259"/>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61"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62" name="直線コネクタ 261"/>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63"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64" name="フローチャート : 判断 263"/>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5" name="フローチャート : 判断 264"/>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62737</xdr:rowOff>
    </xdr:from>
    <xdr:to>
      <xdr:col>14</xdr:col>
      <xdr:colOff>79375</xdr:colOff>
      <xdr:row>81</xdr:row>
      <xdr:rowOff>164337</xdr:rowOff>
    </xdr:to>
    <xdr:sp macro="" textlink="">
      <xdr:nvSpPr>
        <xdr:cNvPr id="271" name="円/楕円 270"/>
        <xdr:cNvSpPr/>
      </xdr:nvSpPr>
      <xdr:spPr>
        <a:xfrm>
          <a:off x="9588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148607</xdr:rowOff>
    </xdr:from>
    <xdr:ext cx="469744" cy="259045"/>
    <xdr:sp macro="" textlink="">
      <xdr:nvSpPr>
        <xdr:cNvPr id="272" name="n_1aveValue【公営住宅】&#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9414</xdr:rowOff>
    </xdr:from>
    <xdr:ext cx="469744" cy="259045"/>
    <xdr:sp macro="" textlink="">
      <xdr:nvSpPr>
        <xdr:cNvPr id="273" name="n_1mainValue【公営住宅】&#10;一人当たり面積"/>
        <xdr:cNvSpPr txBox="1"/>
      </xdr:nvSpPr>
      <xdr:spPr>
        <a:xfrm>
          <a:off x="93917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4" name="テキスト ボックス 2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5" name="直線コネクタ 2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6" name="テキスト ボックス 285"/>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7" name="直線コネクタ 2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8" name="テキスト ボックス 2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9" name="直線コネクタ 2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0" name="テキスト ボックス 2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1" name="直線コネクタ 2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2" name="テキスト ボックス 2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3" name="直線コネクタ 2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4" name="テキスト ボックス 2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5" name="直線コネクタ 2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6" name="テキスト ボックス 295"/>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8" name="テキスト ボックス 29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163286</xdr:rowOff>
    </xdr:from>
    <xdr:to>
      <xdr:col>6</xdr:col>
      <xdr:colOff>510540</xdr:colOff>
      <xdr:row>108</xdr:row>
      <xdr:rowOff>43543</xdr:rowOff>
    </xdr:to>
    <xdr:cxnSp macro="">
      <xdr:nvCxnSpPr>
        <xdr:cNvPr id="300" name="直線コネクタ 299"/>
        <xdr:cNvCxnSpPr/>
      </xdr:nvCxnSpPr>
      <xdr:spPr>
        <a:xfrm flipV="1">
          <a:off x="4634865" y="17308286"/>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47370</xdr:rowOff>
    </xdr:from>
    <xdr:ext cx="405111" cy="259045"/>
    <xdr:sp macro="" textlink="">
      <xdr:nvSpPr>
        <xdr:cNvPr id="301" name="【港湾・漁港】&#10;有形固定資産減価償却率最小値テキスト"/>
        <xdr:cNvSpPr txBox="1"/>
      </xdr:nvSpPr>
      <xdr:spPr>
        <a:xfrm>
          <a:off x="4724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108</xdr:row>
      <xdr:rowOff>43543</xdr:rowOff>
    </xdr:from>
    <xdr:to>
      <xdr:col>6</xdr:col>
      <xdr:colOff>600075</xdr:colOff>
      <xdr:row>108</xdr:row>
      <xdr:rowOff>43543</xdr:rowOff>
    </xdr:to>
    <xdr:cxnSp macro="">
      <xdr:nvCxnSpPr>
        <xdr:cNvPr id="302" name="直線コネクタ 301"/>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109963</xdr:rowOff>
    </xdr:from>
    <xdr:ext cx="405111" cy="259045"/>
    <xdr:sp macro="" textlink="">
      <xdr:nvSpPr>
        <xdr:cNvPr id="303" name="【港湾・漁港】&#10;有形固定資産減価償却率最大値テキスト"/>
        <xdr:cNvSpPr txBox="1"/>
      </xdr:nvSpPr>
      <xdr:spPr>
        <a:xfrm>
          <a:off x="4724400" y="1708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a:t>
          </a:r>
          <a:endParaRPr kumimoji="1" lang="ja-JP" altLang="en-US" sz="1000" b="1">
            <a:latin typeface="ＭＳ Ｐゴシック"/>
          </a:endParaRPr>
        </a:p>
      </xdr:txBody>
    </xdr:sp>
    <xdr:clientData/>
  </xdr:oneCellAnchor>
  <xdr:twoCellAnchor>
    <xdr:from>
      <xdr:col>6</xdr:col>
      <xdr:colOff>422275</xdr:colOff>
      <xdr:row>100</xdr:row>
      <xdr:rowOff>163286</xdr:rowOff>
    </xdr:from>
    <xdr:to>
      <xdr:col>6</xdr:col>
      <xdr:colOff>600075</xdr:colOff>
      <xdr:row>100</xdr:row>
      <xdr:rowOff>163286</xdr:rowOff>
    </xdr:to>
    <xdr:cxnSp macro="">
      <xdr:nvCxnSpPr>
        <xdr:cNvPr id="304" name="直線コネクタ 303"/>
        <xdr:cNvCxnSpPr/>
      </xdr:nvCxnSpPr>
      <xdr:spPr>
        <a:xfrm>
          <a:off x="4546600" y="1730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126291</xdr:rowOff>
    </xdr:from>
    <xdr:ext cx="405111" cy="259045"/>
    <xdr:sp macro="" textlink="">
      <xdr:nvSpPr>
        <xdr:cNvPr id="305" name="【港湾・漁港】&#10;有形固定資産減価償却率平均値テキスト"/>
        <xdr:cNvSpPr txBox="1"/>
      </xdr:nvSpPr>
      <xdr:spPr>
        <a:xfrm>
          <a:off x="4724400" y="17442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147864</xdr:rowOff>
    </xdr:from>
    <xdr:to>
      <xdr:col>6</xdr:col>
      <xdr:colOff>561975</xdr:colOff>
      <xdr:row>102</xdr:row>
      <xdr:rowOff>78014</xdr:rowOff>
    </xdr:to>
    <xdr:sp macro="" textlink="">
      <xdr:nvSpPr>
        <xdr:cNvPr id="306" name="フローチャート : 判断 305"/>
        <xdr:cNvSpPr/>
      </xdr:nvSpPr>
      <xdr:spPr>
        <a:xfrm>
          <a:off x="4584700" y="174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120650</xdr:rowOff>
    </xdr:from>
    <xdr:to>
      <xdr:col>5</xdr:col>
      <xdr:colOff>409575</xdr:colOff>
      <xdr:row>104</xdr:row>
      <xdr:rowOff>50800</xdr:rowOff>
    </xdr:to>
    <xdr:sp macro="" textlink="">
      <xdr:nvSpPr>
        <xdr:cNvPr id="307" name="フローチャート : 判断 306"/>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98</xdr:row>
      <xdr:rowOff>150586</xdr:rowOff>
    </xdr:from>
    <xdr:to>
      <xdr:col>5</xdr:col>
      <xdr:colOff>409575</xdr:colOff>
      <xdr:row>99</xdr:row>
      <xdr:rowOff>80736</xdr:rowOff>
    </xdr:to>
    <xdr:sp macro="" textlink="">
      <xdr:nvSpPr>
        <xdr:cNvPr id="313" name="円/楕円 312"/>
        <xdr:cNvSpPr/>
      </xdr:nvSpPr>
      <xdr:spPr>
        <a:xfrm>
          <a:off x="3746500" y="16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41927</xdr:rowOff>
    </xdr:from>
    <xdr:ext cx="405111" cy="259045"/>
    <xdr:sp macro="" textlink="">
      <xdr:nvSpPr>
        <xdr:cNvPr id="314" name="n_1aveValue【港湾・漁港】&#10;有形固定資産減価償却率"/>
        <xdr:cNvSpPr txBox="1"/>
      </xdr:nvSpPr>
      <xdr:spPr>
        <a:xfrm>
          <a:off x="3582043"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5</xdr:col>
      <xdr:colOff>143518</xdr:colOff>
      <xdr:row>97</xdr:row>
      <xdr:rowOff>97263</xdr:rowOff>
    </xdr:from>
    <xdr:ext cx="405111" cy="259045"/>
    <xdr:sp macro="" textlink="">
      <xdr:nvSpPr>
        <xdr:cNvPr id="315" name="n_1mainValue【港湾・漁港】&#10;有形固定資産減価償却率"/>
        <xdr:cNvSpPr txBox="1"/>
      </xdr:nvSpPr>
      <xdr:spPr>
        <a:xfrm>
          <a:off x="3582043" y="1672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6" name="直線コネクタ 32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7" name="テキスト ボックス 32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8" name="直線コネクタ 32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9" name="テキスト ボックス 32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0" name="直線コネクタ 32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1" name="テキスト ボックス 33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2" name="直線コネクタ 33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3" name="テキスト ボックス 33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4" name="直線コネクタ 33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29227</xdr:rowOff>
    </xdr:from>
    <xdr:ext cx="685572" cy="259045"/>
    <xdr:sp macro="" textlink="">
      <xdr:nvSpPr>
        <xdr:cNvPr id="335" name="テキスト ボックス 334"/>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6" name="直線コネクタ 3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7" name="テキスト ボックス 33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165843</xdr:rowOff>
    </xdr:from>
    <xdr:to>
      <xdr:col>15</xdr:col>
      <xdr:colOff>180340</xdr:colOff>
      <xdr:row>107</xdr:row>
      <xdr:rowOff>159097</xdr:rowOff>
    </xdr:to>
    <xdr:cxnSp macro="">
      <xdr:nvCxnSpPr>
        <xdr:cNvPr id="339" name="直線コネクタ 338"/>
        <xdr:cNvCxnSpPr/>
      </xdr:nvCxnSpPr>
      <xdr:spPr>
        <a:xfrm flipV="1">
          <a:off x="10476865" y="17310843"/>
          <a:ext cx="0" cy="1193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162924</xdr:rowOff>
    </xdr:from>
    <xdr:ext cx="599010" cy="259045"/>
    <xdr:sp macro="" textlink="">
      <xdr:nvSpPr>
        <xdr:cNvPr id="340" name="【港湾・漁港】&#10;一人当たり有形固定資産（償却資産）額最小値テキスト"/>
        <xdr:cNvSpPr txBox="1"/>
      </xdr:nvSpPr>
      <xdr:spPr>
        <a:xfrm>
          <a:off x="10566400" y="1850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129,726</a:t>
          </a:r>
          <a:endParaRPr kumimoji="1" lang="ja-JP" altLang="en-US" sz="1000" b="1">
            <a:latin typeface="ＭＳ Ｐゴシック"/>
          </a:endParaRPr>
        </a:p>
      </xdr:txBody>
    </xdr:sp>
    <xdr:clientData/>
  </xdr:oneCellAnchor>
  <xdr:twoCellAnchor>
    <xdr:from>
      <xdr:col>15</xdr:col>
      <xdr:colOff>92075</xdr:colOff>
      <xdr:row>107</xdr:row>
      <xdr:rowOff>159097</xdr:rowOff>
    </xdr:from>
    <xdr:to>
      <xdr:col>15</xdr:col>
      <xdr:colOff>269875</xdr:colOff>
      <xdr:row>107</xdr:row>
      <xdr:rowOff>159097</xdr:rowOff>
    </xdr:to>
    <xdr:cxnSp macro="">
      <xdr:nvCxnSpPr>
        <xdr:cNvPr id="341" name="直線コネクタ 340"/>
        <xdr:cNvCxnSpPr/>
      </xdr:nvCxnSpPr>
      <xdr:spPr>
        <a:xfrm>
          <a:off x="10388600" y="1850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112520</xdr:rowOff>
    </xdr:from>
    <xdr:ext cx="690189" cy="259045"/>
    <xdr:sp macro="" textlink="">
      <xdr:nvSpPr>
        <xdr:cNvPr id="342" name="【港湾・漁港】&#10;一人当たり有形固定資産（償却資産）額最大値テキスト"/>
        <xdr:cNvSpPr txBox="1"/>
      </xdr:nvSpPr>
      <xdr:spPr>
        <a:xfrm>
          <a:off x="10566400" y="170860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1,069,415</a:t>
          </a:r>
          <a:endParaRPr kumimoji="1" lang="ja-JP" altLang="en-US" sz="1000" b="1">
            <a:latin typeface="ＭＳ Ｐゴシック"/>
          </a:endParaRPr>
        </a:p>
      </xdr:txBody>
    </xdr:sp>
    <xdr:clientData/>
  </xdr:oneCellAnchor>
  <xdr:twoCellAnchor>
    <xdr:from>
      <xdr:col>15</xdr:col>
      <xdr:colOff>92075</xdr:colOff>
      <xdr:row>100</xdr:row>
      <xdr:rowOff>165843</xdr:rowOff>
    </xdr:from>
    <xdr:to>
      <xdr:col>15</xdr:col>
      <xdr:colOff>269875</xdr:colOff>
      <xdr:row>100</xdr:row>
      <xdr:rowOff>165843</xdr:rowOff>
    </xdr:to>
    <xdr:cxnSp macro="">
      <xdr:nvCxnSpPr>
        <xdr:cNvPr id="343" name="直線コネクタ 342"/>
        <xdr:cNvCxnSpPr/>
      </xdr:nvCxnSpPr>
      <xdr:spPr>
        <a:xfrm>
          <a:off x="10388600" y="173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144045</xdr:rowOff>
    </xdr:from>
    <xdr:ext cx="599010" cy="259045"/>
    <xdr:sp macro="" textlink="">
      <xdr:nvSpPr>
        <xdr:cNvPr id="344" name="【港湾・漁港】&#10;一人当たり有形固定資産（償却資産）額平均値テキスト"/>
        <xdr:cNvSpPr txBox="1"/>
      </xdr:nvSpPr>
      <xdr:spPr>
        <a:xfrm>
          <a:off x="10566400" y="179748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489,592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165618</xdr:rowOff>
    </xdr:from>
    <xdr:to>
      <xdr:col>15</xdr:col>
      <xdr:colOff>231775</xdr:colOff>
      <xdr:row>105</xdr:row>
      <xdr:rowOff>95768</xdr:rowOff>
    </xdr:to>
    <xdr:sp macro="" textlink="">
      <xdr:nvSpPr>
        <xdr:cNvPr id="345" name="フローチャート : 判断 344"/>
        <xdr:cNvSpPr/>
      </xdr:nvSpPr>
      <xdr:spPr>
        <a:xfrm>
          <a:off x="10426700" y="179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84310</xdr:rowOff>
    </xdr:from>
    <xdr:to>
      <xdr:col>14</xdr:col>
      <xdr:colOff>79375</xdr:colOff>
      <xdr:row>107</xdr:row>
      <xdr:rowOff>14460</xdr:rowOff>
    </xdr:to>
    <xdr:sp macro="" textlink="">
      <xdr:nvSpPr>
        <xdr:cNvPr id="346" name="フローチャート : 判断 345"/>
        <xdr:cNvSpPr/>
      </xdr:nvSpPr>
      <xdr:spPr>
        <a:xfrm>
          <a:off x="9588500" y="182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60626</xdr:rowOff>
    </xdr:from>
    <xdr:to>
      <xdr:col>14</xdr:col>
      <xdr:colOff>79375</xdr:colOff>
      <xdr:row>108</xdr:row>
      <xdr:rowOff>162226</xdr:rowOff>
    </xdr:to>
    <xdr:sp macro="" textlink="">
      <xdr:nvSpPr>
        <xdr:cNvPr id="352" name="円/楕円 351"/>
        <xdr:cNvSpPr/>
      </xdr:nvSpPr>
      <xdr:spPr>
        <a:xfrm>
          <a:off x="9588500" y="1857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30987</xdr:rowOff>
    </xdr:from>
    <xdr:ext cx="599010" cy="259045"/>
    <xdr:sp macro="" textlink="">
      <xdr:nvSpPr>
        <xdr:cNvPr id="353" name="n_1aveValue【港湾・漁港】&#10;一人当たり有形固定資産（償却資産）額"/>
        <xdr:cNvSpPr txBox="1"/>
      </xdr:nvSpPr>
      <xdr:spPr>
        <a:xfrm>
          <a:off x="9327094" y="180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283,614</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153353</xdr:rowOff>
    </xdr:from>
    <xdr:ext cx="534377" cy="259045"/>
    <xdr:sp macro="" textlink="">
      <xdr:nvSpPr>
        <xdr:cNvPr id="354" name="n_1mainValue【港湾・漁港】&#10;一人当たり有形固定資産（償却資産）額"/>
        <xdr:cNvSpPr txBox="1"/>
      </xdr:nvSpPr>
      <xdr:spPr>
        <a:xfrm>
          <a:off x="9359411" y="18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65" name="直線コネクタ 3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66" name="テキスト ボックス 3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7" name="直線コネクタ 3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8" name="テキスト ボックス 3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9" name="直線コネクタ 3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70" name="テキスト ボックス 3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1" name="直線コネクタ 3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2" name="テキスト ボックス 3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3" name="直線コネクタ 3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4" name="テキスト ボックス 3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5" name="直線コネクタ 3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6" name="テキスト ボックス 3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80" name="直線コネクタ 379"/>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81"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82" name="直線コネクタ 381"/>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83"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84" name="直線コネクタ 383"/>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85"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86" name="フローチャート : 判断 38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87" name="フローチャート : 判断 386"/>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62956</xdr:rowOff>
    </xdr:from>
    <xdr:to>
      <xdr:col>22</xdr:col>
      <xdr:colOff>415925</xdr:colOff>
      <xdr:row>33</xdr:row>
      <xdr:rowOff>164556</xdr:rowOff>
    </xdr:to>
    <xdr:sp macro="" textlink="">
      <xdr:nvSpPr>
        <xdr:cNvPr id="393" name="円/楕円 392"/>
        <xdr:cNvSpPr/>
      </xdr:nvSpPr>
      <xdr:spPr>
        <a:xfrm>
          <a:off x="15430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10358</xdr:rowOff>
    </xdr:from>
    <xdr:ext cx="405111" cy="259045"/>
    <xdr:sp macro="" textlink="">
      <xdr:nvSpPr>
        <xdr:cNvPr id="394" name="n_1aveValue【認定こども園・幼稚園・保育所】&#10;有形固定資産減価償却率"/>
        <xdr:cNvSpPr txBox="1"/>
      </xdr:nvSpPr>
      <xdr:spPr>
        <a:xfrm>
          <a:off x="15266043"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9633</xdr:rowOff>
    </xdr:from>
    <xdr:ext cx="405111" cy="259045"/>
    <xdr:sp macro="" textlink="">
      <xdr:nvSpPr>
        <xdr:cNvPr id="395" name="n_1mainValue【認定こども園・幼稚園・保育所】&#10;有形固定資産減価償却率"/>
        <xdr:cNvSpPr txBox="1"/>
      </xdr:nvSpPr>
      <xdr:spPr>
        <a:xfrm>
          <a:off x="15266043" y="54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419" name="直線コネクタ 418"/>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420"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421" name="直線コネクタ 420"/>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422"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423" name="直線コネクタ 422"/>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424"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425" name="フローチャート : 判断 424"/>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426" name="フローチャート : 判断 425"/>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128270</xdr:rowOff>
    </xdr:from>
    <xdr:to>
      <xdr:col>31</xdr:col>
      <xdr:colOff>85725</xdr:colOff>
      <xdr:row>40</xdr:row>
      <xdr:rowOff>58420</xdr:rowOff>
    </xdr:to>
    <xdr:sp macro="" textlink="">
      <xdr:nvSpPr>
        <xdr:cNvPr id="432" name="円/楕円 431"/>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124477</xdr:rowOff>
    </xdr:from>
    <xdr:ext cx="469744" cy="259045"/>
    <xdr:sp macro="" textlink="">
      <xdr:nvSpPr>
        <xdr:cNvPr id="433"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49547</xdr:rowOff>
    </xdr:from>
    <xdr:ext cx="469744" cy="259045"/>
    <xdr:sp macro="" textlink="">
      <xdr:nvSpPr>
        <xdr:cNvPr id="434"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5" name="テキスト ボックス 44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46" name="直線コネクタ 44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7" name="テキスト ボックス 44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8" name="直線コネクタ 44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9" name="テキスト ボックス 44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50" name="直線コネクタ 44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51" name="テキスト ボックス 45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52" name="直線コネクタ 45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53" name="テキスト ボックス 45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5" name="テキスト ボックス 4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57" name="直線コネクタ 456"/>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58"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59" name="直線コネクタ 458"/>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60"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61" name="直線コネクタ 460"/>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462"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63" name="フローチャート : 判断 462"/>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464" name="フローチャート : 判断 463"/>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170942</xdr:rowOff>
    </xdr:from>
    <xdr:to>
      <xdr:col>22</xdr:col>
      <xdr:colOff>415925</xdr:colOff>
      <xdr:row>61</xdr:row>
      <xdr:rowOff>101092</xdr:rowOff>
    </xdr:to>
    <xdr:sp macro="" textlink="">
      <xdr:nvSpPr>
        <xdr:cNvPr id="470" name="円/楕円 469"/>
        <xdr:cNvSpPr/>
      </xdr:nvSpPr>
      <xdr:spPr>
        <a:xfrm>
          <a:off x="15430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140479</xdr:rowOff>
    </xdr:from>
    <xdr:ext cx="405111" cy="259045"/>
    <xdr:sp macro="" textlink="">
      <xdr:nvSpPr>
        <xdr:cNvPr id="471" name="n_1aveValue【学校施設】&#10;有形固定資産減価償却率"/>
        <xdr:cNvSpPr txBox="1"/>
      </xdr:nvSpPr>
      <xdr:spPr>
        <a:xfrm>
          <a:off x="15266043"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92219</xdr:rowOff>
    </xdr:from>
    <xdr:ext cx="405111" cy="259045"/>
    <xdr:sp macro="" textlink="">
      <xdr:nvSpPr>
        <xdr:cNvPr id="472" name="n_1mainValue【学校施設】&#10;有形固定資産減価償却率"/>
        <xdr:cNvSpPr txBox="1"/>
      </xdr:nvSpPr>
      <xdr:spPr>
        <a:xfrm>
          <a:off x="15266043"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84" name="直線コネクタ 4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5" name="テキスト ボックス 4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6" name="直線コネクタ 4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7" name="テキスト ボックス 4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8" name="直線コネクタ 4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9" name="テキスト ボックス 4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90" name="直線コネクタ 4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1" name="テキスト ボックス 4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2" name="直線コネクタ 4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3" name="テキスト ボックス 4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97" name="直線コネクタ 496"/>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98"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99" name="直線コネクタ 498"/>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500"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501" name="直線コネクタ 500"/>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502"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503" name="フローチャート : 判断 502"/>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504" name="フローチャート : 判断 503"/>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106172</xdr:rowOff>
    </xdr:from>
    <xdr:to>
      <xdr:col>31</xdr:col>
      <xdr:colOff>85725</xdr:colOff>
      <xdr:row>60</xdr:row>
      <xdr:rowOff>36322</xdr:rowOff>
    </xdr:to>
    <xdr:sp macro="" textlink="">
      <xdr:nvSpPr>
        <xdr:cNvPr id="510" name="円/楕円 509"/>
        <xdr:cNvSpPr/>
      </xdr:nvSpPr>
      <xdr:spPr>
        <a:xfrm>
          <a:off x="21272500" y="102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76471</xdr:rowOff>
    </xdr:from>
    <xdr:ext cx="469744" cy="259045"/>
    <xdr:sp macro="" textlink="">
      <xdr:nvSpPr>
        <xdr:cNvPr id="511"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27449</xdr:rowOff>
    </xdr:from>
    <xdr:ext cx="469744" cy="259045"/>
    <xdr:sp macro="" textlink="">
      <xdr:nvSpPr>
        <xdr:cNvPr id="512" name="n_1mainValue【学校施設】&#10;一人当たり面積"/>
        <xdr:cNvSpPr txBox="1"/>
      </xdr:nvSpPr>
      <xdr:spPr>
        <a:xfrm>
          <a:off x="21075727" y="1031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0" name="正方形/長方形 51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21" name="正方形/長方形 5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2" name="正方形/長方形 5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3" name="正方形/長方形 5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4" name="正方形/長方形 5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5" name="正方形/長方形 5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6" name="正方形/長方形 5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7" name="正方形/長方形 5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8" name="正方形/長方形 52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9" name="テキスト ボックス 5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40" name="直線コネクタ 5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41" name="テキスト ボックス 54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2" name="直線コネクタ 5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3" name="テキスト ボックス 5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4" name="直線コネクタ 5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5" name="テキスト ボックス 5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6" name="直線コネクタ 5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7" name="テキスト ボックス 5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8" name="直線コネクタ 5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9" name="テキスト ボックス 5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50" name="直線コネクタ 5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51" name="テキスト ボックス 55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2" name="直線コネクタ 5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3" name="テキスト ボックス 5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55" name="直線コネクタ 554"/>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56"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57" name="直線コネクタ 556"/>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58"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59" name="直線コネクタ 55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560"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61" name="フローチャート : 判断 560"/>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562" name="フローチャート : 判断 561"/>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3" name="テキスト ボックス 5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4" name="テキスト ボックス 5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5" name="テキスト ボックス 5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6" name="テキスト ボックス 5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7" name="テキスト ボックス 5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160927</xdr:rowOff>
    </xdr:from>
    <xdr:to>
      <xdr:col>22</xdr:col>
      <xdr:colOff>415925</xdr:colOff>
      <xdr:row>100</xdr:row>
      <xdr:rowOff>91077</xdr:rowOff>
    </xdr:to>
    <xdr:sp macro="" textlink="">
      <xdr:nvSpPr>
        <xdr:cNvPr id="568" name="円/楕円 567"/>
        <xdr:cNvSpPr/>
      </xdr:nvSpPr>
      <xdr:spPr>
        <a:xfrm>
          <a:off x="15430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11991</xdr:rowOff>
    </xdr:from>
    <xdr:ext cx="405111" cy="259045"/>
    <xdr:sp macro="" textlink="">
      <xdr:nvSpPr>
        <xdr:cNvPr id="569" name="n_1aveValue【公民館】&#10;有形固定資産減価償却率"/>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107604</xdr:rowOff>
    </xdr:from>
    <xdr:ext cx="405111" cy="259045"/>
    <xdr:sp macro="" textlink="">
      <xdr:nvSpPr>
        <xdr:cNvPr id="570" name="n_1mainValue【公民館】&#10;有形固定資産減価償却率"/>
        <xdr:cNvSpPr txBox="1"/>
      </xdr:nvSpPr>
      <xdr:spPr>
        <a:xfrm>
          <a:off x="15266043" y="1690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1" name="直線コネクタ 5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2" name="テキスト ボックス 5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3" name="直線コネクタ 5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4" name="テキスト ボックス 5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5" name="直線コネクタ 5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6" name="テキスト ボックス 5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7" name="直線コネクタ 5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8" name="テキスト ボックス 5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9" name="直線コネクタ 5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0" name="テキスト ボックス 5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2" name="テキスト ボックス 5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94" name="直線コネクタ 593"/>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95"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96" name="直線コネクタ 595"/>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97"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98" name="直線コネクタ 597"/>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599"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600" name="フローチャート : 判断 599"/>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601" name="フローチャート : 判断 600"/>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2" name="テキスト ボックス 6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3" name="テキスト ボックス 6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4" name="テキスト ボックス 6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5" name="テキスト ボックス 6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6" name="テキスト ボックス 6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122555</xdr:rowOff>
    </xdr:from>
    <xdr:to>
      <xdr:col>31</xdr:col>
      <xdr:colOff>85725</xdr:colOff>
      <xdr:row>107</xdr:row>
      <xdr:rowOff>52705</xdr:rowOff>
    </xdr:to>
    <xdr:sp macro="" textlink="">
      <xdr:nvSpPr>
        <xdr:cNvPr id="607" name="円/楕円 606"/>
        <xdr:cNvSpPr/>
      </xdr:nvSpPr>
      <xdr:spPr>
        <a:xfrm>
          <a:off x="21272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46372</xdr:rowOff>
    </xdr:from>
    <xdr:ext cx="469744" cy="259045"/>
    <xdr:sp macro="" textlink="">
      <xdr:nvSpPr>
        <xdr:cNvPr id="608" name="n_1aveValue【公民館】&#10;一人当たり面積"/>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43832</xdr:rowOff>
    </xdr:from>
    <xdr:ext cx="469744" cy="259045"/>
    <xdr:sp macro="" textlink="">
      <xdr:nvSpPr>
        <xdr:cNvPr id="609" name="n_1mainValue【公民館】&#10;一人当たり面積"/>
        <xdr:cNvSpPr txBox="1"/>
      </xdr:nvSpPr>
      <xdr:spPr>
        <a:xfrm>
          <a:off x="21075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類似団体と比較して高い数値である幼稚園は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であり、建物の一部改修を実施して施設の延命化を行っているところである。また、住宅についても老朽化した建物を解体したり、新たな住宅の建設を計画する等、計画的に修繕、改修及び更新を行っているところである。学校施設については類似団体</a:t>
          </a:r>
          <a:r>
            <a:rPr kumimoji="1" lang="en-US" altLang="ja-JP" sz="1100">
              <a:solidFill>
                <a:schemeClr val="dk1"/>
              </a:solidFill>
              <a:effectLst/>
              <a:latin typeface="+mn-lt"/>
              <a:ea typeface="+mn-ea"/>
              <a:cs typeface="+mn-cs"/>
            </a:rPr>
            <a:t>54.3%</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40.3%</a:t>
          </a:r>
          <a:r>
            <a:rPr kumimoji="1" lang="ja-JP" altLang="ja-JP" sz="1100">
              <a:solidFill>
                <a:schemeClr val="dk1"/>
              </a:solidFill>
              <a:effectLst/>
              <a:latin typeface="+mn-lt"/>
              <a:ea typeface="+mn-ea"/>
              <a:cs typeface="+mn-cs"/>
            </a:rPr>
            <a:t>と低い状態ではあるが、小学校においては耐震化済ではあるものの大規模改修を行うこととしている学校が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校ある状態である。公民館等も老朽化が進行しており、改修を計画しているところである。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7,839
7,717
43.11
7,924,252
7,491,778
300,730
4,302,935
9,362,398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77" name="直線コネクタ 7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7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79" name="直線コネクタ 7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8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8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141622</xdr:rowOff>
    </xdr:from>
    <xdr:ext cx="405111" cy="259045"/>
    <xdr:sp macro="" textlink="">
      <xdr:nvSpPr>
        <xdr:cNvPr id="85" name="n_1aveValue【体育館・プール】&#10;有形固定資産減価償却率"/>
        <xdr:cNvSpPr txBox="1"/>
      </xdr:nvSpPr>
      <xdr:spPr>
        <a:xfrm>
          <a:off x="3582043"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66357</xdr:rowOff>
    </xdr:from>
    <xdr:to>
      <xdr:col>5</xdr:col>
      <xdr:colOff>409575</xdr:colOff>
      <xdr:row>61</xdr:row>
      <xdr:rowOff>167957</xdr:rowOff>
    </xdr:to>
    <xdr:sp macro="" textlink="">
      <xdr:nvSpPr>
        <xdr:cNvPr id="91" name="円/楕円 90"/>
        <xdr:cNvSpPr/>
      </xdr:nvSpPr>
      <xdr:spPr>
        <a:xfrm>
          <a:off x="3746500" y="105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159084</xdr:rowOff>
    </xdr:from>
    <xdr:ext cx="405111" cy="259045"/>
    <xdr:sp macro="" textlink="">
      <xdr:nvSpPr>
        <xdr:cNvPr id="92" name="n_1mainValue【体育館・プール】&#10;有形固定資産減価償却率"/>
        <xdr:cNvSpPr txBox="1"/>
      </xdr:nvSpPr>
      <xdr:spPr>
        <a:xfrm>
          <a:off x="3582043" y="1061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6" name="直線コネクタ 115"/>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8" name="直線コネクタ 11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19"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20" name="直線コネクタ 119"/>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21"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22" name="フローチャート : 判断 121"/>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23" name="フローチャート : 判断 122"/>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24"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113030</xdr:rowOff>
    </xdr:from>
    <xdr:to>
      <xdr:col>14</xdr:col>
      <xdr:colOff>79375</xdr:colOff>
      <xdr:row>60</xdr:row>
      <xdr:rowOff>43180</xdr:rowOff>
    </xdr:to>
    <xdr:sp macro="" textlink="">
      <xdr:nvSpPr>
        <xdr:cNvPr id="130" name="円/楕円 129"/>
        <xdr:cNvSpPr/>
      </xdr:nvSpPr>
      <xdr:spPr>
        <a:xfrm>
          <a:off x="9588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34307</xdr:rowOff>
    </xdr:from>
    <xdr:ext cx="469744" cy="259045"/>
    <xdr:sp macro="" textlink="">
      <xdr:nvSpPr>
        <xdr:cNvPr id="131" name="n_1mainValue【体育館・プール】&#10;一人当たり面積"/>
        <xdr:cNvSpPr txBox="1"/>
      </xdr:nvSpPr>
      <xdr:spPr>
        <a:xfrm>
          <a:off x="9391727"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2" name="テキスト ボックス 1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3" name="直線コネクタ 1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4" name="テキスト ボックス 1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5" name="直線コネクタ 1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6" name="テキスト ボックス 1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7" name="直線コネクタ 1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8" name="テキスト ボックス 1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9" name="直線コネクタ 1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0" name="テキスト ボックス 1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1" name="直線コネクタ 1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2" name="テキスト ボックス 15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3" name="直線コネクタ 1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4" name="テキスト ボックス 15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56" name="直線コネクタ 155"/>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57"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58" name="直線コネクタ 157"/>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59"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60" name="直線コネクタ 159"/>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161"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62" name="フローチャート : 判断 161"/>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163" name="フローチャート : 判断 162"/>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17797</xdr:rowOff>
    </xdr:from>
    <xdr:ext cx="405111" cy="259045"/>
    <xdr:sp macro="" textlink="">
      <xdr:nvSpPr>
        <xdr:cNvPr id="164" name="n_1aveValue【福祉施設】&#10;有形固定資産減価償却率"/>
        <xdr:cNvSpPr txBox="1"/>
      </xdr:nvSpPr>
      <xdr:spPr>
        <a:xfrm>
          <a:off x="3582043"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5" name="テキスト ボックス 1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6" name="テキスト ボックス 1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7" name="テキスト ボックス 1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8" name="テキスト ボックス 1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9" name="テキスト ボックス 1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71120</xdr:rowOff>
    </xdr:from>
    <xdr:to>
      <xdr:col>5</xdr:col>
      <xdr:colOff>409575</xdr:colOff>
      <xdr:row>86</xdr:row>
      <xdr:rowOff>1270</xdr:rowOff>
    </xdr:to>
    <xdr:sp macro="" textlink="">
      <xdr:nvSpPr>
        <xdr:cNvPr id="170" name="円/楕円 169"/>
        <xdr:cNvSpPr/>
      </xdr:nvSpPr>
      <xdr:spPr>
        <a:xfrm>
          <a:off x="3746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163847</xdr:rowOff>
    </xdr:from>
    <xdr:ext cx="405111" cy="259045"/>
    <xdr:sp macro="" textlink="">
      <xdr:nvSpPr>
        <xdr:cNvPr id="171" name="n_1mainValue【福祉施設】&#10;有形固定資産減価償却率"/>
        <xdr:cNvSpPr txBox="1"/>
      </xdr:nvSpPr>
      <xdr:spPr>
        <a:xfrm>
          <a:off x="3582043"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9" name="正方形/長方形 1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0" name="テキスト ボックス 1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1" name="直線コネクタ 1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2" name="直線コネクタ 1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3" name="テキスト ボックス 1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4" name="直線コネクタ 1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5" name="テキスト ボックス 1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6" name="直線コネクタ 1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7" name="テキスト ボックス 1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8" name="直線コネクタ 1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9" name="テキスト ボックス 1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0" name="直線コネクタ 1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1" name="テキスト ボックス 1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2" name="直線コネクタ 1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3" name="テキスト ボックス 1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197" name="直線コネクタ 196"/>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198"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199" name="直線コネクタ 198"/>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00"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01" name="直線コネクタ 200"/>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02"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03" name="フローチャート : 判断 202"/>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04" name="フローチャート : 判断 203"/>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46645</xdr:rowOff>
    </xdr:from>
    <xdr:ext cx="469744" cy="259045"/>
    <xdr:sp macro="" textlink="">
      <xdr:nvSpPr>
        <xdr:cNvPr id="205" name="n_1aveValue【福祉施設】&#10;一人当たり面積"/>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162016</xdr:rowOff>
    </xdr:from>
    <xdr:to>
      <xdr:col>14</xdr:col>
      <xdr:colOff>79375</xdr:colOff>
      <xdr:row>86</xdr:row>
      <xdr:rowOff>92166</xdr:rowOff>
    </xdr:to>
    <xdr:sp macro="" textlink="">
      <xdr:nvSpPr>
        <xdr:cNvPr id="211" name="円/楕円 210"/>
        <xdr:cNvSpPr/>
      </xdr:nvSpPr>
      <xdr:spPr>
        <a:xfrm>
          <a:off x="9588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83293</xdr:rowOff>
    </xdr:from>
    <xdr:ext cx="469744" cy="259045"/>
    <xdr:sp macro="" textlink="">
      <xdr:nvSpPr>
        <xdr:cNvPr id="212" name="n_1mainValue【福祉施設】&#10;一人当たり面積"/>
        <xdr:cNvSpPr txBox="1"/>
      </xdr:nvSpPr>
      <xdr:spPr>
        <a:xfrm>
          <a:off x="9391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0" name="正方形/長方形 2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1" name="テキスト ボックス 2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2" name="直線コネクタ 2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3" name="テキスト ボックス 22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24" name="直線コネクタ 22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5" name="テキスト ボックス 22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6" name="直線コネクタ 22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7" name="テキスト ボックス 22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8" name="直線コネクタ 22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9" name="テキスト ボックス 22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0" name="直線コネクタ 22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31" name="テキスト ボックス 23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2" name="直線コネクタ 2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3" name="テキスト ボックス 2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235" name="直線コネクタ 234"/>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236"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237" name="直線コネクタ 236"/>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238"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239" name="直線コネクタ 238"/>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97553</xdr:rowOff>
    </xdr:from>
    <xdr:ext cx="405111" cy="259045"/>
    <xdr:sp macro="" textlink="">
      <xdr:nvSpPr>
        <xdr:cNvPr id="240" name="【市民会館】&#10;有形固定資産減価償却率平均値テキスト"/>
        <xdr:cNvSpPr txBox="1"/>
      </xdr:nvSpPr>
      <xdr:spPr>
        <a:xfrm>
          <a:off x="4724400" y="1809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241" name="フローチャート : 判断 240"/>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242" name="フローチャート : 判断 241"/>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132097</xdr:rowOff>
    </xdr:from>
    <xdr:ext cx="405111" cy="259045"/>
    <xdr:sp macro="" textlink="">
      <xdr:nvSpPr>
        <xdr:cNvPr id="243" name="n_1aveValue【市民会館】&#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4" name="テキスト ボックス 2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5" name="テキスト ボックス 2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6" name="テキスト ボックス 2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7" name="テキスト ボックス 2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8" name="テキスト ボックス 2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66548</xdr:rowOff>
    </xdr:from>
    <xdr:to>
      <xdr:col>5</xdr:col>
      <xdr:colOff>409575</xdr:colOff>
      <xdr:row>108</xdr:row>
      <xdr:rowOff>168148</xdr:rowOff>
    </xdr:to>
    <xdr:sp macro="" textlink="">
      <xdr:nvSpPr>
        <xdr:cNvPr id="249" name="円/楕円 248"/>
        <xdr:cNvSpPr/>
      </xdr:nvSpPr>
      <xdr:spPr>
        <a:xfrm>
          <a:off x="3746500" y="185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159275</xdr:rowOff>
    </xdr:from>
    <xdr:ext cx="405111" cy="259045"/>
    <xdr:sp macro="" textlink="">
      <xdr:nvSpPr>
        <xdr:cNvPr id="250" name="n_1mainValue【市民会館】&#10;有形固定資産減価償却率"/>
        <xdr:cNvSpPr txBox="1"/>
      </xdr:nvSpPr>
      <xdr:spPr>
        <a:xfrm>
          <a:off x="3582043" y="1867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1" name="正方形/長方形 2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2" name="正方形/長方形 2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3" name="正方形/長方形 2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4" name="正方形/長方形 2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5" name="正方形/長方形 2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6" name="正方形/長方形 2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7" name="正方形/長方形 2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8" name="正方形/長方形 25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9" name="テキスト ボックス 25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0" name="直線コネクタ 25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1" name="テキスト ボックス 26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62" name="直線コネクタ 26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63" name="テキスト ボックス 26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64" name="直線コネクタ 26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65" name="テキスト ボックス 26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66" name="直線コネクタ 26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67" name="テキスト ボックス 26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68" name="直線コネクタ 26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9" name="テキスト ボックス 26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70" name="直線コネクタ 26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71" name="テキスト ボックス 27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72" name="直線コネクタ 27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73" name="テキスト ボックス 27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4" name="直線コネクタ 2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5" name="テキスト ボックス 2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277" name="直線コネクタ 276"/>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278"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279" name="直線コネクタ 278"/>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280"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281" name="直線コネクタ 280"/>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469744" cy="259045"/>
    <xdr:sp macro="" textlink="">
      <xdr:nvSpPr>
        <xdr:cNvPr id="282" name="【市民会館】&#10;一人当たり面積平均値テキスト"/>
        <xdr:cNvSpPr txBox="1"/>
      </xdr:nvSpPr>
      <xdr:spPr>
        <a:xfrm>
          <a:off x="10566400" y="1782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283" name="フローチャート : 判断 282"/>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284" name="フローチャート : 判断 283"/>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561</xdr:rowOff>
    </xdr:from>
    <xdr:ext cx="469744" cy="259045"/>
    <xdr:sp macro="" textlink="">
      <xdr:nvSpPr>
        <xdr:cNvPr id="285" name="n_1aveValue【市民会館】&#10;一人当たり面積"/>
        <xdr:cNvSpPr txBox="1"/>
      </xdr:nvSpPr>
      <xdr:spPr>
        <a:xfrm>
          <a:off x="93917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6" name="テキスト ボックス 2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7" name="テキスト ボックス 2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8" name="テキスト ボックス 2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9" name="テキスト ボックス 2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0" name="テキスト ボックス 2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162561</xdr:rowOff>
    </xdr:from>
    <xdr:to>
      <xdr:col>14</xdr:col>
      <xdr:colOff>79375</xdr:colOff>
      <xdr:row>103</xdr:row>
      <xdr:rowOff>92711</xdr:rowOff>
    </xdr:to>
    <xdr:sp macro="" textlink="">
      <xdr:nvSpPr>
        <xdr:cNvPr id="291" name="円/楕円 290"/>
        <xdr:cNvSpPr/>
      </xdr:nvSpPr>
      <xdr:spPr>
        <a:xfrm>
          <a:off x="958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109238</xdr:rowOff>
    </xdr:from>
    <xdr:ext cx="469744" cy="259045"/>
    <xdr:sp macro="" textlink="">
      <xdr:nvSpPr>
        <xdr:cNvPr id="292" name="n_1mainValue【市民会館】&#10;一人当たり面積"/>
        <xdr:cNvSpPr txBox="1"/>
      </xdr:nvSpPr>
      <xdr:spPr>
        <a:xfrm>
          <a:off x="9391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3" name="テキスト ボックス 30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5" name="テキスト ボックス 30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5" name="テキスト ボックス 31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41</xdr:row>
      <xdr:rowOff>41910</xdr:rowOff>
    </xdr:to>
    <xdr:cxnSp macro="">
      <xdr:nvCxnSpPr>
        <xdr:cNvPr id="319" name="直線コネクタ 318"/>
        <xdr:cNvCxnSpPr/>
      </xdr:nvCxnSpPr>
      <xdr:spPr>
        <a:xfrm flipV="1">
          <a:off x="16318864" y="5843451"/>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20"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21" name="直線コネクタ 32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22"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23" name="直線コネクタ 322"/>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33218</xdr:rowOff>
    </xdr:from>
    <xdr:ext cx="405111" cy="259045"/>
    <xdr:sp macro="" textlink="">
      <xdr:nvSpPr>
        <xdr:cNvPr id="324" name="【一般廃棄物処理施設】&#10;有形固定資産減価償却率平均値テキスト"/>
        <xdr:cNvSpPr txBox="1"/>
      </xdr:nvSpPr>
      <xdr:spPr>
        <a:xfrm>
          <a:off x="164084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54791</xdr:rowOff>
    </xdr:from>
    <xdr:to>
      <xdr:col>23</xdr:col>
      <xdr:colOff>568325</xdr:colOff>
      <xdr:row>38</xdr:row>
      <xdr:rowOff>156391</xdr:rowOff>
    </xdr:to>
    <xdr:sp macro="" textlink="">
      <xdr:nvSpPr>
        <xdr:cNvPr id="325" name="フローチャート : 判断 324"/>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9072</xdr:rowOff>
    </xdr:from>
    <xdr:to>
      <xdr:col>22</xdr:col>
      <xdr:colOff>415925</xdr:colOff>
      <xdr:row>40</xdr:row>
      <xdr:rowOff>110672</xdr:rowOff>
    </xdr:to>
    <xdr:sp macro="" textlink="">
      <xdr:nvSpPr>
        <xdr:cNvPr id="326" name="フローチャート : 判断 325"/>
        <xdr:cNvSpPr/>
      </xdr:nvSpPr>
      <xdr:spPr>
        <a:xfrm>
          <a:off x="1543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101799</xdr:rowOff>
    </xdr:from>
    <xdr:ext cx="405111" cy="259045"/>
    <xdr:sp macro="" textlink="">
      <xdr:nvSpPr>
        <xdr:cNvPr id="327" name="n_1aveValue【一般廃棄物処理施設】&#10;有形固定資産減価償却率"/>
        <xdr:cNvSpPr txBox="1"/>
      </xdr:nvSpPr>
      <xdr:spPr>
        <a:xfrm>
          <a:off x="15266043"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142966</xdr:rowOff>
    </xdr:from>
    <xdr:to>
      <xdr:col>22</xdr:col>
      <xdr:colOff>415925</xdr:colOff>
      <xdr:row>39</xdr:row>
      <xdr:rowOff>73116</xdr:rowOff>
    </xdr:to>
    <xdr:sp macro="" textlink="">
      <xdr:nvSpPr>
        <xdr:cNvPr id="333" name="円/楕円 332"/>
        <xdr:cNvSpPr/>
      </xdr:nvSpPr>
      <xdr:spPr>
        <a:xfrm>
          <a:off x="15430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89643</xdr:rowOff>
    </xdr:from>
    <xdr:ext cx="405111" cy="259045"/>
    <xdr:sp macro="" textlink="">
      <xdr:nvSpPr>
        <xdr:cNvPr id="334" name="n_1mainValue【一般廃棄物処理施設】&#10;有形固定資産減価償却率"/>
        <xdr:cNvSpPr txBox="1"/>
      </xdr:nvSpPr>
      <xdr:spPr>
        <a:xfrm>
          <a:off x="15266043"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2" name="正方形/長方形 3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3" name="テキスト ボックス 3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4" name="直線コネクタ 3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5" name="直線コネクタ 3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6" name="テキスト ボックス 34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7" name="直線コネクタ 3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8" name="テキスト ボックス 34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9" name="直線コネクタ 3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50" name="テキスト ボックス 34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1" name="直線コネクタ 3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52" name="テキスト ボックス 35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4" name="テキスト ボックス 3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10409</xdr:rowOff>
    </xdr:from>
    <xdr:to>
      <xdr:col>32</xdr:col>
      <xdr:colOff>186689</xdr:colOff>
      <xdr:row>40</xdr:row>
      <xdr:rowOff>165907</xdr:rowOff>
    </xdr:to>
    <xdr:cxnSp macro="">
      <xdr:nvCxnSpPr>
        <xdr:cNvPr id="356" name="直線コネクタ 355"/>
        <xdr:cNvCxnSpPr/>
      </xdr:nvCxnSpPr>
      <xdr:spPr>
        <a:xfrm flipV="1">
          <a:off x="22160864" y="6011159"/>
          <a:ext cx="0" cy="10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169734</xdr:rowOff>
    </xdr:from>
    <xdr:ext cx="534377" cy="259045"/>
    <xdr:sp macro="" textlink="">
      <xdr:nvSpPr>
        <xdr:cNvPr id="357" name="【一般廃棄物処理施設】&#10;一人当たり有形固定資産（償却資産）額最小値テキスト"/>
        <xdr:cNvSpPr txBox="1"/>
      </xdr:nvSpPr>
      <xdr:spPr>
        <a:xfrm>
          <a:off x="22250400" y="70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30,379</a:t>
          </a:r>
          <a:endParaRPr kumimoji="1" lang="ja-JP" altLang="en-US" sz="1000" b="1">
            <a:latin typeface="ＭＳ Ｐゴシック"/>
          </a:endParaRPr>
        </a:p>
      </xdr:txBody>
    </xdr:sp>
    <xdr:clientData/>
  </xdr:oneCellAnchor>
  <xdr:twoCellAnchor>
    <xdr:from>
      <xdr:col>32</xdr:col>
      <xdr:colOff>98425</xdr:colOff>
      <xdr:row>40</xdr:row>
      <xdr:rowOff>165907</xdr:rowOff>
    </xdr:from>
    <xdr:to>
      <xdr:col>32</xdr:col>
      <xdr:colOff>276225</xdr:colOff>
      <xdr:row>40</xdr:row>
      <xdr:rowOff>165907</xdr:rowOff>
    </xdr:to>
    <xdr:cxnSp macro="">
      <xdr:nvCxnSpPr>
        <xdr:cNvPr id="358" name="直線コネクタ 357"/>
        <xdr:cNvCxnSpPr/>
      </xdr:nvCxnSpPr>
      <xdr:spPr>
        <a:xfrm>
          <a:off x="22072600" y="702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128536</xdr:rowOff>
    </xdr:from>
    <xdr:ext cx="599010" cy="259045"/>
    <xdr:sp macro="" textlink="">
      <xdr:nvSpPr>
        <xdr:cNvPr id="359" name="【一般廃棄物処理施設】&#10;一人当たり有形固定資産（償却資産）額最大値テキスト"/>
        <xdr:cNvSpPr txBox="1"/>
      </xdr:nvSpPr>
      <xdr:spPr>
        <a:xfrm>
          <a:off x="22250400" y="5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251,890</a:t>
          </a:r>
          <a:endParaRPr kumimoji="1" lang="ja-JP" altLang="en-US" sz="1000" b="1">
            <a:latin typeface="ＭＳ Ｐゴシック"/>
          </a:endParaRPr>
        </a:p>
      </xdr:txBody>
    </xdr:sp>
    <xdr:clientData/>
  </xdr:oneCellAnchor>
  <xdr:twoCellAnchor>
    <xdr:from>
      <xdr:col>32</xdr:col>
      <xdr:colOff>98425</xdr:colOff>
      <xdr:row>35</xdr:row>
      <xdr:rowOff>10409</xdr:rowOff>
    </xdr:from>
    <xdr:to>
      <xdr:col>32</xdr:col>
      <xdr:colOff>276225</xdr:colOff>
      <xdr:row>35</xdr:row>
      <xdr:rowOff>10409</xdr:rowOff>
    </xdr:to>
    <xdr:cxnSp macro="">
      <xdr:nvCxnSpPr>
        <xdr:cNvPr id="360" name="直線コネクタ 359"/>
        <xdr:cNvCxnSpPr/>
      </xdr:nvCxnSpPr>
      <xdr:spPr>
        <a:xfrm>
          <a:off x="22072600" y="601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150168</xdr:rowOff>
    </xdr:from>
    <xdr:ext cx="599010" cy="259045"/>
    <xdr:sp macro="" textlink="">
      <xdr:nvSpPr>
        <xdr:cNvPr id="361" name="【一般廃棄物処理施設】&#10;一人当たり有形固定資産（償却資産）額平均値テキスト"/>
        <xdr:cNvSpPr txBox="1"/>
      </xdr:nvSpPr>
      <xdr:spPr>
        <a:xfrm>
          <a:off x="22250400" y="64938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291</xdr:rowOff>
    </xdr:from>
    <xdr:to>
      <xdr:col>32</xdr:col>
      <xdr:colOff>238125</xdr:colOff>
      <xdr:row>38</xdr:row>
      <xdr:rowOff>101891</xdr:rowOff>
    </xdr:to>
    <xdr:sp macro="" textlink="">
      <xdr:nvSpPr>
        <xdr:cNvPr id="362" name="フローチャート : 判断 361"/>
        <xdr:cNvSpPr/>
      </xdr:nvSpPr>
      <xdr:spPr>
        <a:xfrm>
          <a:off x="22110700" y="65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153050</xdr:rowOff>
    </xdr:from>
    <xdr:to>
      <xdr:col>31</xdr:col>
      <xdr:colOff>85725</xdr:colOff>
      <xdr:row>39</xdr:row>
      <xdr:rowOff>83200</xdr:rowOff>
    </xdr:to>
    <xdr:sp macro="" textlink="">
      <xdr:nvSpPr>
        <xdr:cNvPr id="363" name="フローチャート : 判断 362"/>
        <xdr:cNvSpPr/>
      </xdr:nvSpPr>
      <xdr:spPr>
        <a:xfrm>
          <a:off x="21272500" y="66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74327</xdr:rowOff>
    </xdr:from>
    <xdr:ext cx="534377" cy="259045"/>
    <xdr:sp macro="" textlink="">
      <xdr:nvSpPr>
        <xdr:cNvPr id="364" name="n_1aveValue【一般廃棄物処理施設】&#10;一人当たり有形固定資産（償却資産）額"/>
        <xdr:cNvSpPr txBox="1"/>
      </xdr:nvSpPr>
      <xdr:spPr>
        <a:xfrm>
          <a:off x="21043411" y="67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40328</xdr:rowOff>
    </xdr:from>
    <xdr:to>
      <xdr:col>31</xdr:col>
      <xdr:colOff>85725</xdr:colOff>
      <xdr:row>35</xdr:row>
      <xdr:rowOff>141928</xdr:rowOff>
    </xdr:to>
    <xdr:sp macro="" textlink="">
      <xdr:nvSpPr>
        <xdr:cNvPr id="370" name="円/楕円 369"/>
        <xdr:cNvSpPr/>
      </xdr:nvSpPr>
      <xdr:spPr>
        <a:xfrm>
          <a:off x="21272500" y="60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33</xdr:row>
      <xdr:rowOff>158455</xdr:rowOff>
    </xdr:from>
    <xdr:ext cx="599010" cy="259045"/>
    <xdr:sp macro="" textlink="">
      <xdr:nvSpPr>
        <xdr:cNvPr id="371" name="n_1mainValue【一般廃棄物処理施設】&#10;一人当たり有形固定資産（償却資産）額"/>
        <xdr:cNvSpPr txBox="1"/>
      </xdr:nvSpPr>
      <xdr:spPr>
        <a:xfrm>
          <a:off x="21011094" y="581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3" name="直線コネクタ 3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4" name="テキスト ボックス 3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5" name="直線コネクタ 3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6" name="テキスト ボックス 3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7" name="直線コネクタ 3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8" name="テキスト ボックス 3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9" name="直線コネクタ 3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0" name="テキスト ボックス 3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1" name="直線コネクタ 3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2" name="テキスト ボックス 3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3" name="直線コネクタ 3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4" name="テキスト ボックス 3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6" name="テキスト ボックス 3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398" name="直線コネクタ 397"/>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399"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400" name="直線コネクタ 399"/>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401"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402" name="直線コネクタ 401"/>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403"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404" name="フローチャート : 判断 403"/>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405" name="フローチャート : 判断 404"/>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15801</xdr:rowOff>
    </xdr:from>
    <xdr:ext cx="405111" cy="259045"/>
    <xdr:sp macro="" textlink="">
      <xdr:nvSpPr>
        <xdr:cNvPr id="406" name="n_1aveValue【保健センター・保健所】&#10;有形固定資産減価償却率"/>
        <xdr:cNvSpPr txBox="1"/>
      </xdr:nvSpPr>
      <xdr:spPr>
        <a:xfrm>
          <a:off x="15266043"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73297</xdr:rowOff>
    </xdr:from>
    <xdr:to>
      <xdr:col>22</xdr:col>
      <xdr:colOff>415925</xdr:colOff>
      <xdr:row>59</xdr:row>
      <xdr:rowOff>3447</xdr:rowOff>
    </xdr:to>
    <xdr:sp macro="" textlink="">
      <xdr:nvSpPr>
        <xdr:cNvPr id="412" name="円/楕円 411"/>
        <xdr:cNvSpPr/>
      </xdr:nvSpPr>
      <xdr:spPr>
        <a:xfrm>
          <a:off x="15430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19974</xdr:rowOff>
    </xdr:from>
    <xdr:ext cx="405111" cy="259045"/>
    <xdr:sp macro="" textlink="">
      <xdr:nvSpPr>
        <xdr:cNvPr id="413" name="n_1mainValue【保健センター・保健所】&#10;有形固定資産減価償却率"/>
        <xdr:cNvSpPr txBox="1"/>
      </xdr:nvSpPr>
      <xdr:spPr>
        <a:xfrm>
          <a:off x="15266043"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4" name="正方形/長方形 4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5" name="正方形/長方形 4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6" name="正方形/長方形 4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7" name="正方形/長方形 4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8" name="正方形/長方形 4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9" name="正方形/長方形 4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0" name="正方形/長方形 4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1" name="正方形/長方形 4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2" name="テキスト ボックス 4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3" name="直線コネクタ 4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91440</xdr:rowOff>
    </xdr:from>
    <xdr:to>
      <xdr:col>32</xdr:col>
      <xdr:colOff>186689</xdr:colOff>
      <xdr:row>63</xdr:row>
      <xdr:rowOff>53340</xdr:rowOff>
    </xdr:to>
    <xdr:cxnSp macro="">
      <xdr:nvCxnSpPr>
        <xdr:cNvPr id="437" name="直線コネクタ 436"/>
        <xdr:cNvCxnSpPr/>
      </xdr:nvCxnSpPr>
      <xdr:spPr>
        <a:xfrm flipV="1">
          <a:off x="22160864" y="10035540"/>
          <a:ext cx="0" cy="81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57167</xdr:rowOff>
    </xdr:from>
    <xdr:ext cx="469744" cy="259045"/>
    <xdr:sp macro="" textlink="">
      <xdr:nvSpPr>
        <xdr:cNvPr id="438" name="【保健センター・保健所】&#10;一人当たり面積最小値テキスト"/>
        <xdr:cNvSpPr txBox="1"/>
      </xdr:nvSpPr>
      <xdr:spPr>
        <a:xfrm>
          <a:off x="22250400"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63</xdr:row>
      <xdr:rowOff>53340</xdr:rowOff>
    </xdr:from>
    <xdr:to>
      <xdr:col>32</xdr:col>
      <xdr:colOff>276225</xdr:colOff>
      <xdr:row>63</xdr:row>
      <xdr:rowOff>53340</xdr:rowOff>
    </xdr:to>
    <xdr:cxnSp macro="">
      <xdr:nvCxnSpPr>
        <xdr:cNvPr id="439" name="直線コネクタ 438"/>
        <xdr:cNvCxnSpPr/>
      </xdr:nvCxnSpPr>
      <xdr:spPr>
        <a:xfrm>
          <a:off x="22072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38117</xdr:rowOff>
    </xdr:from>
    <xdr:ext cx="469744" cy="259045"/>
    <xdr:sp macro="" textlink="">
      <xdr:nvSpPr>
        <xdr:cNvPr id="440" name="【保健センター・保健所】&#10;一人当たり面積最大値テキスト"/>
        <xdr:cNvSpPr txBox="1"/>
      </xdr:nvSpPr>
      <xdr:spPr>
        <a:xfrm>
          <a:off x="22250400" y="981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58</xdr:row>
      <xdr:rowOff>91440</xdr:rowOff>
    </xdr:from>
    <xdr:to>
      <xdr:col>32</xdr:col>
      <xdr:colOff>276225</xdr:colOff>
      <xdr:row>58</xdr:row>
      <xdr:rowOff>91440</xdr:rowOff>
    </xdr:to>
    <xdr:cxnSp macro="">
      <xdr:nvCxnSpPr>
        <xdr:cNvPr id="441" name="直線コネクタ 440"/>
        <xdr:cNvCxnSpPr/>
      </xdr:nvCxnSpPr>
      <xdr:spPr>
        <a:xfrm>
          <a:off x="22072600" y="1003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68597</xdr:rowOff>
    </xdr:from>
    <xdr:ext cx="469744" cy="259045"/>
    <xdr:sp macro="" textlink="">
      <xdr:nvSpPr>
        <xdr:cNvPr id="442" name="【保健センター・保健所】&#10;一人当たり面積平均値テキスト"/>
        <xdr:cNvSpPr txBox="1"/>
      </xdr:nvSpPr>
      <xdr:spPr>
        <a:xfrm>
          <a:off x="222504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90170</xdr:rowOff>
    </xdr:from>
    <xdr:to>
      <xdr:col>32</xdr:col>
      <xdr:colOff>238125</xdr:colOff>
      <xdr:row>62</xdr:row>
      <xdr:rowOff>20320</xdr:rowOff>
    </xdr:to>
    <xdr:sp macro="" textlink="">
      <xdr:nvSpPr>
        <xdr:cNvPr id="443" name="フローチャート : 判断 442"/>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78740</xdr:rowOff>
    </xdr:from>
    <xdr:to>
      <xdr:col>31</xdr:col>
      <xdr:colOff>85725</xdr:colOff>
      <xdr:row>61</xdr:row>
      <xdr:rowOff>8890</xdr:rowOff>
    </xdr:to>
    <xdr:sp macro="" textlink="">
      <xdr:nvSpPr>
        <xdr:cNvPr id="444" name="フローチャート : 判断 443"/>
        <xdr:cNvSpPr/>
      </xdr:nvSpPr>
      <xdr:spPr>
        <a:xfrm>
          <a:off x="21272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17</xdr:rowOff>
    </xdr:from>
    <xdr:ext cx="469744" cy="259045"/>
    <xdr:sp macro="" textlink="">
      <xdr:nvSpPr>
        <xdr:cNvPr id="445" name="n_1aveValue【保健センター・保健所】&#10;一人当たり面積"/>
        <xdr:cNvSpPr txBox="1"/>
      </xdr:nvSpPr>
      <xdr:spPr>
        <a:xfrm>
          <a:off x="21075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6" name="テキスト ボックス 4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7" name="テキスト ボックス 4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8" name="テキスト ボックス 4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9" name="テキスト ボックス 4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0" name="テキスト ボックス 4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44450</xdr:rowOff>
    </xdr:from>
    <xdr:to>
      <xdr:col>31</xdr:col>
      <xdr:colOff>85725</xdr:colOff>
      <xdr:row>56</xdr:row>
      <xdr:rowOff>146050</xdr:rowOff>
    </xdr:to>
    <xdr:sp macro="" textlink="">
      <xdr:nvSpPr>
        <xdr:cNvPr id="451" name="円/楕円 450"/>
        <xdr:cNvSpPr/>
      </xdr:nvSpPr>
      <xdr:spPr>
        <a:xfrm>
          <a:off x="21272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162577</xdr:rowOff>
    </xdr:from>
    <xdr:ext cx="469744" cy="259045"/>
    <xdr:sp macro="" textlink="">
      <xdr:nvSpPr>
        <xdr:cNvPr id="452" name="n_1mainValue【保健センター・保健所】&#10;一人当たり面積"/>
        <xdr:cNvSpPr txBox="1"/>
      </xdr:nvSpPr>
      <xdr:spPr>
        <a:xfrm>
          <a:off x="21075727" y="94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63" name="直線コネクタ 46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64" name="テキスト ボックス 46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5" name="直線コネクタ 46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6" name="テキスト ボックス 46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7" name="直線コネクタ 46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8" name="テキスト ボックス 46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9" name="直線コネクタ 46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70" name="テキスト ボックス 46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71" name="直線コネクタ 47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72" name="テキスト ボックス 47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73" name="直線コネクタ 47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74" name="テキスト ボックス 47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5" name="直線コネクタ 4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6" name="テキスト ボックス 4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78" name="直線コネクタ 477"/>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79"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80" name="直線コネクタ 479"/>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81"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82" name="直線コネクタ 481"/>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483"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84" name="フローチャート : 判断 483"/>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485" name="フローチャート : 判断 484"/>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89825</xdr:rowOff>
    </xdr:from>
    <xdr:ext cx="405111" cy="259045"/>
    <xdr:sp macro="" textlink="">
      <xdr:nvSpPr>
        <xdr:cNvPr id="486" name="n_1aveValue【消防施設】&#10;有形固定資産減価償却率"/>
        <xdr:cNvSpPr txBox="1"/>
      </xdr:nvSpPr>
      <xdr:spPr>
        <a:xfrm>
          <a:off x="15266043"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7" name="テキスト ボックス 4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8" name="テキスト ボックス 4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9" name="テキスト ボックス 4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0" name="テキスト ボックス 4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1" name="テキスト ボックス 4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39551</xdr:rowOff>
    </xdr:from>
    <xdr:to>
      <xdr:col>22</xdr:col>
      <xdr:colOff>415925</xdr:colOff>
      <xdr:row>80</xdr:row>
      <xdr:rowOff>141151</xdr:rowOff>
    </xdr:to>
    <xdr:sp macro="" textlink="">
      <xdr:nvSpPr>
        <xdr:cNvPr id="492" name="円/楕円 491"/>
        <xdr:cNvSpPr/>
      </xdr:nvSpPr>
      <xdr:spPr>
        <a:xfrm>
          <a:off x="15430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157678</xdr:rowOff>
    </xdr:from>
    <xdr:ext cx="405111" cy="259045"/>
    <xdr:sp macro="" textlink="">
      <xdr:nvSpPr>
        <xdr:cNvPr id="493" name="n_1mainValue【消防施設】&#10;有形固定資産減価償却率"/>
        <xdr:cNvSpPr txBox="1"/>
      </xdr:nvSpPr>
      <xdr:spPr>
        <a:xfrm>
          <a:off x="15266043"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4" name="正方形/長方形 4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1" name="正方形/長方形 5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2" name="テキスト ボックス 5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3" name="直線コネクタ 5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4" name="直線コネクタ 5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5" name="テキスト ボックス 5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6" name="直線コネクタ 5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7" name="テキスト ボックス 5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8" name="直線コネクタ 5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9" name="テキスト ボックス 5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0" name="直線コネクタ 5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1" name="テキスト ボックス 5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515" name="直線コネクタ 514"/>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516"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517" name="直線コネクタ 516"/>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518"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519" name="直線コネクタ 518"/>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520"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521" name="フローチャート : 判断 520"/>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522" name="フローチャート : 判断 521"/>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xdr:rowOff>
    </xdr:from>
    <xdr:ext cx="469744" cy="259045"/>
    <xdr:sp macro="" textlink="">
      <xdr:nvSpPr>
        <xdr:cNvPr id="523" name="n_1aveValue【消防施設】&#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154178</xdr:rowOff>
    </xdr:from>
    <xdr:to>
      <xdr:col>31</xdr:col>
      <xdr:colOff>85725</xdr:colOff>
      <xdr:row>82</xdr:row>
      <xdr:rowOff>84328</xdr:rowOff>
    </xdr:to>
    <xdr:sp macro="" textlink="">
      <xdr:nvSpPr>
        <xdr:cNvPr id="529" name="円/楕円 528"/>
        <xdr:cNvSpPr/>
      </xdr:nvSpPr>
      <xdr:spPr>
        <a:xfrm>
          <a:off x="21272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100855</xdr:rowOff>
    </xdr:from>
    <xdr:ext cx="469744" cy="259045"/>
    <xdr:sp macro="" textlink="">
      <xdr:nvSpPr>
        <xdr:cNvPr id="530" name="n_1mainValue【消防施設】&#10;一人当たり面積"/>
        <xdr:cNvSpPr txBox="1"/>
      </xdr:nvSpPr>
      <xdr:spPr>
        <a:xfrm>
          <a:off x="210757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1" name="正方形/長方形 5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2" name="正方形/長方形 5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3" name="正方形/長方形 5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4" name="正方形/長方形 5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5" name="正方形/長方形 5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6" name="正方形/長方形 5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7" name="正方形/長方形 5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8" name="正方形/長方形 5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9" name="テキスト ボックス 5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0" name="直線コネクタ 5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1" name="テキスト ボックス 5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2" name="直線コネクタ 5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3" name="テキスト ボックス 5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4" name="直線コネクタ 5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5" name="テキスト ボックス 5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6" name="直線コネクタ 5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7" name="テキスト ボックス 5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8" name="直線コネクタ 5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9" name="テキスト ボックス 5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50" name="直線コネクタ 5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1" name="テキスト ボックス 5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2" name="直線コネクタ 5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3" name="テキスト ボックス 5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555" name="直線コネクタ 554"/>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556"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57" name="直線コネクタ 556"/>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58"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59" name="直線コネクタ 55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133366</xdr:rowOff>
    </xdr:from>
    <xdr:ext cx="405111" cy="259045"/>
    <xdr:sp macro="" textlink="">
      <xdr:nvSpPr>
        <xdr:cNvPr id="560" name="【庁舎】&#10;有形固定資産減価償却率平均値テキスト"/>
        <xdr:cNvSpPr txBox="1"/>
      </xdr:nvSpPr>
      <xdr:spPr>
        <a:xfrm>
          <a:off x="16408400" y="1796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154939</xdr:rowOff>
    </xdr:from>
    <xdr:to>
      <xdr:col>23</xdr:col>
      <xdr:colOff>568325</xdr:colOff>
      <xdr:row>105</xdr:row>
      <xdr:rowOff>85089</xdr:rowOff>
    </xdr:to>
    <xdr:sp macro="" textlink="">
      <xdr:nvSpPr>
        <xdr:cNvPr id="561" name="フローチャート : 判断 560"/>
        <xdr:cNvSpPr/>
      </xdr:nvSpPr>
      <xdr:spPr>
        <a:xfrm>
          <a:off x="16268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95886</xdr:rowOff>
    </xdr:from>
    <xdr:to>
      <xdr:col>22</xdr:col>
      <xdr:colOff>415925</xdr:colOff>
      <xdr:row>105</xdr:row>
      <xdr:rowOff>26036</xdr:rowOff>
    </xdr:to>
    <xdr:sp macro="" textlink="">
      <xdr:nvSpPr>
        <xdr:cNvPr id="562" name="フローチャート : 判断 561"/>
        <xdr:cNvSpPr/>
      </xdr:nvSpPr>
      <xdr:spPr>
        <a:xfrm>
          <a:off x="15430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17163</xdr:rowOff>
    </xdr:from>
    <xdr:ext cx="405111" cy="259045"/>
    <xdr:sp macro="" textlink="">
      <xdr:nvSpPr>
        <xdr:cNvPr id="563" name="n_1aveValue【庁舎】&#10;有形固定資産減価償却率"/>
        <xdr:cNvSpPr txBox="1"/>
      </xdr:nvSpPr>
      <xdr:spPr>
        <a:xfrm>
          <a:off x="15266043"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4" name="テキスト ボックス 5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5" name="テキスト ボックス 5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6" name="テキスト ボックス 5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7" name="テキスト ボックス 5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8" name="テキスト ボックス 5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143511</xdr:rowOff>
    </xdr:from>
    <xdr:to>
      <xdr:col>22</xdr:col>
      <xdr:colOff>415925</xdr:colOff>
      <xdr:row>103</xdr:row>
      <xdr:rowOff>73661</xdr:rowOff>
    </xdr:to>
    <xdr:sp macro="" textlink="">
      <xdr:nvSpPr>
        <xdr:cNvPr id="569" name="円/楕円 568"/>
        <xdr:cNvSpPr/>
      </xdr:nvSpPr>
      <xdr:spPr>
        <a:xfrm>
          <a:off x="15430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90188</xdr:rowOff>
    </xdr:from>
    <xdr:ext cx="405111" cy="259045"/>
    <xdr:sp macro="" textlink="">
      <xdr:nvSpPr>
        <xdr:cNvPr id="570" name="n_1mainValue【庁舎】&#10;有形固定資産減価償却率"/>
        <xdr:cNvSpPr txBox="1"/>
      </xdr:nvSpPr>
      <xdr:spPr>
        <a:xfrm>
          <a:off x="15266043"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1" name="テキスト ボックス 58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2" name="直線コネクタ 5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3" name="テキスト ボックス 5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4" name="直線コネクタ 5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5" name="テキスト ボックス 5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6" name="直線コネクタ 5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7" name="テキスト ボックス 5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8" name="直線コネクタ 5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9" name="テキスト ボックス 5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90" name="直線コネクタ 5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1" name="テキスト ボックス 5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2" name="直線コネクタ 5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3" name="テキスト ボックス 5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95" name="直線コネクタ 594"/>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96"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97" name="直線コネクタ 596"/>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98"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99" name="直線コネクタ 598"/>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91457</xdr:rowOff>
    </xdr:from>
    <xdr:ext cx="469744" cy="259045"/>
    <xdr:sp macro="" textlink="">
      <xdr:nvSpPr>
        <xdr:cNvPr id="600" name="【庁舎】&#10;一人当たり面積平均値テキスト"/>
        <xdr:cNvSpPr txBox="1"/>
      </xdr:nvSpPr>
      <xdr:spPr>
        <a:xfrm>
          <a:off x="222504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113030</xdr:rowOff>
    </xdr:from>
    <xdr:to>
      <xdr:col>32</xdr:col>
      <xdr:colOff>238125</xdr:colOff>
      <xdr:row>106</xdr:row>
      <xdr:rowOff>43180</xdr:rowOff>
    </xdr:to>
    <xdr:sp macro="" textlink="">
      <xdr:nvSpPr>
        <xdr:cNvPr id="601" name="フローチャート : 判断 600"/>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602" name="フローチャート : 判断 601"/>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36213</xdr:rowOff>
    </xdr:from>
    <xdr:ext cx="469744" cy="259045"/>
    <xdr:sp macro="" textlink="">
      <xdr:nvSpPr>
        <xdr:cNvPr id="603" name="n_1aveValue【庁舎】&#10;一人当たり面積"/>
        <xdr:cNvSpPr txBox="1"/>
      </xdr:nvSpPr>
      <xdr:spPr>
        <a:xfrm>
          <a:off x="210757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61595</xdr:rowOff>
    </xdr:from>
    <xdr:to>
      <xdr:col>31</xdr:col>
      <xdr:colOff>85725</xdr:colOff>
      <xdr:row>101</xdr:row>
      <xdr:rowOff>163195</xdr:rowOff>
    </xdr:to>
    <xdr:sp macro="" textlink="">
      <xdr:nvSpPr>
        <xdr:cNvPr id="609" name="円/楕円 608"/>
        <xdr:cNvSpPr/>
      </xdr:nvSpPr>
      <xdr:spPr>
        <a:xfrm>
          <a:off x="21272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8272</xdr:rowOff>
    </xdr:from>
    <xdr:ext cx="469744" cy="259045"/>
    <xdr:sp macro="" textlink="">
      <xdr:nvSpPr>
        <xdr:cNvPr id="610" name="n_1mainValue【庁舎】&#10;一人当たり面積"/>
        <xdr:cNvSpPr txBox="1"/>
      </xdr:nvSpPr>
      <xdr:spPr>
        <a:xfrm>
          <a:off x="21075727" y="1715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1" name="正方形/長方形 6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2" name="正方形/長方形 6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3" name="テキスト ボックス 6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前の旧町の庁舎を本庁・各支所として活用しており、本庁舎は耐震化等の対策をしたものの各支所の老朽化が著しく進行している状態である。一般廃棄物処理施設や保健センター等、類似団体と比して減価償却率が高い資産については、改修、更新を計画し、実施している最中である。本町は離島であり、人口減少及び高齢化により一人当たりの面積が比較的大きい傾向にあるが、現在の住民サービスを引き続き維持するためにはいずれも必要な施設であり、引き続き施設の修繕、改修及び更新を計画的に行う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7,839
7,717
43.11
7,924,252
7,491,778
300,730
4,302,935
9,362,398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近年減少傾向となっている。これは固定資産税の減収が主な要因である。また、人口の減少や全国平均を上回る高齢化率</a:t>
          </a:r>
          <a:r>
            <a:rPr kumimoji="1" lang="en-US" altLang="ja-JP" sz="1300">
              <a:latin typeface="ＭＳ Ｐゴシック"/>
            </a:rPr>
            <a:t>48.72%</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65</a:t>
          </a:r>
          <a:r>
            <a:rPr kumimoji="1" lang="ja-JP" altLang="en-US" sz="1300">
              <a:latin typeface="ＭＳ Ｐゴシック"/>
            </a:rPr>
            <a:t>歳以上）に加え、主要産業である柑橘栽培及び造船業の不況により財政基盤が弱く、火力発電所の実証実験開始による一時的な固定資産税の増が見込まれるものの、将来的には悪化する見込みである。</a:t>
          </a:r>
          <a:endParaRPr kumimoji="1" lang="en-US" altLang="ja-JP" sz="1300">
            <a:latin typeface="ＭＳ Ｐゴシック"/>
          </a:endParaRPr>
        </a:p>
        <a:p>
          <a:r>
            <a:rPr kumimoji="1" lang="ja-JP" altLang="en-US" sz="1300">
              <a:latin typeface="ＭＳ Ｐゴシック"/>
            </a:rPr>
            <a:t>　職員の削減や未収金の回収、徴収体制の強化に取り組むことにより、更なる財政健全化に努める必要がある。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118231</xdr:rowOff>
    </xdr:from>
    <xdr:to>
      <xdr:col>6</xdr:col>
      <xdr:colOff>0</xdr:colOff>
      <xdr:row>43</xdr:row>
      <xdr:rowOff>129722</xdr:rowOff>
    </xdr:to>
    <xdr:cxnSp macro="">
      <xdr:nvCxnSpPr>
        <xdr:cNvPr id="72" name="直線コネクタ 71"/>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118231</xdr:rowOff>
    </xdr:to>
    <xdr:cxnSp macro="">
      <xdr:nvCxnSpPr>
        <xdr:cNvPr id="75" name="直線コネクタ 74"/>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106741</xdr:rowOff>
    </xdr:to>
    <xdr:cxnSp macro="">
      <xdr:nvCxnSpPr>
        <xdr:cNvPr id="78" name="直線コネクタ 77"/>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67431</xdr:rowOff>
    </xdr:from>
    <xdr:to>
      <xdr:col>4</xdr:col>
      <xdr:colOff>533400</xdr:colOff>
      <xdr:row>43</xdr:row>
      <xdr:rowOff>169031</xdr:rowOff>
    </xdr:to>
    <xdr:sp macro="" textlink="">
      <xdr:nvSpPr>
        <xdr:cNvPr id="92" name="円/楕円 91"/>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153808</xdr:rowOff>
    </xdr:from>
    <xdr:ext cx="762000" cy="259045"/>
    <xdr:sp macro="" textlink="">
      <xdr:nvSpPr>
        <xdr:cNvPr id="93" name="テキスト ボックス 92"/>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4" name="円/楕円 93"/>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142318</xdr:rowOff>
    </xdr:from>
    <xdr:ext cx="762000" cy="259045"/>
    <xdr:sp macro="" textlink="">
      <xdr:nvSpPr>
        <xdr:cNvPr id="95" name="テキスト ボックス 94"/>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組織見直し及び事務の効率化による人件費の減、過去に実施した地方債の繰上償還や起債対象事業の抑制による公債費の減等、経常的支出の抑制効果はあるものの、普通交付税の合併算定替の段階的縮減による経常的収入の減が大きく、比率は大きく悪化している。</a:t>
          </a:r>
          <a:endParaRPr kumimoji="1" lang="en-US" altLang="ja-JP" sz="1300">
            <a:latin typeface="ＭＳ Ｐゴシック"/>
          </a:endParaRPr>
        </a:p>
        <a:p>
          <a:r>
            <a:rPr kumimoji="1" lang="ja-JP" altLang="en-US" sz="1300">
              <a:latin typeface="ＭＳ Ｐゴシック"/>
            </a:rPr>
            <a:t>　今後も事務の見直し等により、経常的支出の抑制に努める必要がある。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8128</xdr:rowOff>
    </xdr:from>
    <xdr:to>
      <xdr:col>7</xdr:col>
      <xdr:colOff>152400</xdr:colOff>
      <xdr:row>63</xdr:row>
      <xdr:rowOff>157734</xdr:rowOff>
    </xdr:to>
    <xdr:cxnSp macro="">
      <xdr:nvCxnSpPr>
        <xdr:cNvPr id="130" name="直線コネクタ 129"/>
        <xdr:cNvCxnSpPr/>
      </xdr:nvCxnSpPr>
      <xdr:spPr>
        <a:xfrm>
          <a:off x="4114800" y="1080947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8128</xdr:rowOff>
    </xdr:from>
    <xdr:to>
      <xdr:col>6</xdr:col>
      <xdr:colOff>0</xdr:colOff>
      <xdr:row>63</xdr:row>
      <xdr:rowOff>17780</xdr:rowOff>
    </xdr:to>
    <xdr:cxnSp macro="">
      <xdr:nvCxnSpPr>
        <xdr:cNvPr id="133" name="直線コネクタ 132"/>
        <xdr:cNvCxnSpPr/>
      </xdr:nvCxnSpPr>
      <xdr:spPr>
        <a:xfrm flipV="1">
          <a:off x="3225800" y="108094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63</xdr:row>
      <xdr:rowOff>17780</xdr:rowOff>
    </xdr:to>
    <xdr:cxnSp macro="">
      <xdr:nvCxnSpPr>
        <xdr:cNvPr id="136" name="直線コネクタ 135"/>
        <xdr:cNvCxnSpPr/>
      </xdr:nvCxnSpPr>
      <xdr:spPr>
        <a:xfrm>
          <a:off x="2336800" y="107226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8" name="テキスト ボックス 137"/>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63</xdr:row>
      <xdr:rowOff>123952</xdr:rowOff>
    </xdr:to>
    <xdr:cxnSp macro="">
      <xdr:nvCxnSpPr>
        <xdr:cNvPr id="139" name="直線コネクタ 138"/>
        <xdr:cNvCxnSpPr/>
      </xdr:nvCxnSpPr>
      <xdr:spPr>
        <a:xfrm flipV="1">
          <a:off x="1447800" y="1072261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1" name="テキスト ボックス 140"/>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49" name="円/楕円 148"/>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79011</xdr:rowOff>
    </xdr:from>
    <xdr:ext cx="762000" cy="259045"/>
    <xdr:sp macro="" textlink="">
      <xdr:nvSpPr>
        <xdr:cNvPr id="150"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128778</xdr:rowOff>
    </xdr:from>
    <xdr:to>
      <xdr:col>6</xdr:col>
      <xdr:colOff>50800</xdr:colOff>
      <xdr:row>63</xdr:row>
      <xdr:rowOff>58928</xdr:rowOff>
    </xdr:to>
    <xdr:sp macro="" textlink="">
      <xdr:nvSpPr>
        <xdr:cNvPr id="151" name="円/楕円 150"/>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43705</xdr:rowOff>
    </xdr:from>
    <xdr:ext cx="736600" cy="259045"/>
    <xdr:sp macro="" textlink="">
      <xdr:nvSpPr>
        <xdr:cNvPr id="152" name="テキスト ボックス 151"/>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3" name="円/楕円 152"/>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4" name="テキスト ボックス 153"/>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5" name="円/楕円 154"/>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6" name="テキスト ボックス 155"/>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73152</xdr:rowOff>
    </xdr:from>
    <xdr:to>
      <xdr:col>2</xdr:col>
      <xdr:colOff>127000</xdr:colOff>
      <xdr:row>64</xdr:row>
      <xdr:rowOff>3302</xdr:rowOff>
    </xdr:to>
    <xdr:sp macro="" textlink="">
      <xdr:nvSpPr>
        <xdr:cNvPr id="157" name="円/楕円 156"/>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159529</xdr:rowOff>
    </xdr:from>
    <xdr:ext cx="762000" cy="259045"/>
    <xdr:sp macro="" textlink="">
      <xdr:nvSpPr>
        <xdr:cNvPr id="158" name="テキスト ボックス 157"/>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[252,493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類似団体を上回っているのは、常備消防業務を事務委託することで物件費の数値が高くなっていることによるものである。</a:t>
          </a:r>
          <a:endParaRPr kumimoji="1" lang="en-US" altLang="ja-JP" sz="1300">
            <a:latin typeface="ＭＳ Ｐゴシック"/>
          </a:endParaRPr>
        </a:p>
        <a:p>
          <a:r>
            <a:rPr kumimoji="1" lang="ja-JP" altLang="en-US" sz="1300">
              <a:latin typeface="ＭＳ Ｐゴシック"/>
            </a:rPr>
            <a:t>　今後も事務の見直し等により、人件費、物件費の抑制に努める必要がある。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38539</xdr:rowOff>
    </xdr:from>
    <xdr:to>
      <xdr:col>7</xdr:col>
      <xdr:colOff>152400</xdr:colOff>
      <xdr:row>83</xdr:row>
      <xdr:rowOff>78039</xdr:rowOff>
    </xdr:to>
    <xdr:cxnSp macro="">
      <xdr:nvCxnSpPr>
        <xdr:cNvPr id="192" name="直線コネクタ 191"/>
        <xdr:cNvCxnSpPr/>
      </xdr:nvCxnSpPr>
      <xdr:spPr>
        <a:xfrm>
          <a:off x="4114800" y="14268889"/>
          <a:ext cx="838200" cy="3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38539</xdr:rowOff>
    </xdr:from>
    <xdr:to>
      <xdr:col>6</xdr:col>
      <xdr:colOff>0</xdr:colOff>
      <xdr:row>83</xdr:row>
      <xdr:rowOff>61682</xdr:rowOff>
    </xdr:to>
    <xdr:cxnSp macro="">
      <xdr:nvCxnSpPr>
        <xdr:cNvPr id="195" name="直線コネクタ 194"/>
        <xdr:cNvCxnSpPr/>
      </xdr:nvCxnSpPr>
      <xdr:spPr>
        <a:xfrm flipV="1">
          <a:off x="3225800" y="14268889"/>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53814</xdr:rowOff>
    </xdr:from>
    <xdr:to>
      <xdr:col>4</xdr:col>
      <xdr:colOff>482600</xdr:colOff>
      <xdr:row>83</xdr:row>
      <xdr:rowOff>61682</xdr:rowOff>
    </xdr:to>
    <xdr:cxnSp macro="">
      <xdr:nvCxnSpPr>
        <xdr:cNvPr id="198" name="直線コネクタ 197"/>
        <xdr:cNvCxnSpPr/>
      </xdr:nvCxnSpPr>
      <xdr:spPr>
        <a:xfrm>
          <a:off x="2336800" y="14284164"/>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66881</xdr:rowOff>
    </xdr:from>
    <xdr:ext cx="762000" cy="259045"/>
    <xdr:sp macro="" textlink="">
      <xdr:nvSpPr>
        <xdr:cNvPr id="200" name="テキスト ボックス 199"/>
        <xdr:cNvSpPr txBox="1"/>
      </xdr:nvSpPr>
      <xdr:spPr>
        <a:xfrm>
          <a:off x="2844800" y="1395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53814</xdr:rowOff>
    </xdr:from>
    <xdr:to>
      <xdr:col>3</xdr:col>
      <xdr:colOff>279400</xdr:colOff>
      <xdr:row>83</xdr:row>
      <xdr:rowOff>57944</xdr:rowOff>
    </xdr:to>
    <xdr:cxnSp macro="">
      <xdr:nvCxnSpPr>
        <xdr:cNvPr id="201" name="直線コネクタ 200"/>
        <xdr:cNvCxnSpPr/>
      </xdr:nvCxnSpPr>
      <xdr:spPr>
        <a:xfrm flipV="1">
          <a:off x="1447800" y="14284164"/>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33259</xdr:rowOff>
    </xdr:from>
    <xdr:ext cx="762000" cy="259045"/>
    <xdr:sp macro="" textlink="">
      <xdr:nvSpPr>
        <xdr:cNvPr id="203" name="テキスト ボックス 202"/>
        <xdr:cNvSpPr txBox="1"/>
      </xdr:nvSpPr>
      <xdr:spPr>
        <a:xfrm>
          <a:off x="1955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51536</xdr:rowOff>
    </xdr:from>
    <xdr:ext cx="762000" cy="259045"/>
    <xdr:sp macro="" textlink="">
      <xdr:nvSpPr>
        <xdr:cNvPr id="205" name="テキスト ボックス 204"/>
        <xdr:cNvSpPr txBox="1"/>
      </xdr:nvSpPr>
      <xdr:spPr>
        <a:xfrm>
          <a:off x="1066800" y="139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27239</xdr:rowOff>
    </xdr:from>
    <xdr:to>
      <xdr:col>7</xdr:col>
      <xdr:colOff>203200</xdr:colOff>
      <xdr:row>83</xdr:row>
      <xdr:rowOff>128839</xdr:rowOff>
    </xdr:to>
    <xdr:sp macro="" textlink="">
      <xdr:nvSpPr>
        <xdr:cNvPr id="211" name="円/楕円 210"/>
        <xdr:cNvSpPr/>
      </xdr:nvSpPr>
      <xdr:spPr>
        <a:xfrm>
          <a:off x="4902200" y="1425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170766</xdr:rowOff>
    </xdr:from>
    <xdr:ext cx="762000" cy="259045"/>
    <xdr:sp macro="" textlink="">
      <xdr:nvSpPr>
        <xdr:cNvPr id="212" name="人件費・物件費等の状況該当値テキスト"/>
        <xdr:cNvSpPr txBox="1"/>
      </xdr:nvSpPr>
      <xdr:spPr>
        <a:xfrm>
          <a:off x="5041900" y="1422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252,493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159189</xdr:rowOff>
    </xdr:from>
    <xdr:to>
      <xdr:col>6</xdr:col>
      <xdr:colOff>50800</xdr:colOff>
      <xdr:row>83</xdr:row>
      <xdr:rowOff>89339</xdr:rowOff>
    </xdr:to>
    <xdr:sp macro="" textlink="">
      <xdr:nvSpPr>
        <xdr:cNvPr id="213" name="円/楕円 212"/>
        <xdr:cNvSpPr/>
      </xdr:nvSpPr>
      <xdr:spPr>
        <a:xfrm>
          <a:off x="4064000" y="142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74116</xdr:rowOff>
    </xdr:from>
    <xdr:ext cx="736600" cy="259045"/>
    <xdr:sp macro="" textlink="">
      <xdr:nvSpPr>
        <xdr:cNvPr id="214" name="テキスト ボックス 213"/>
        <xdr:cNvSpPr txBox="1"/>
      </xdr:nvSpPr>
      <xdr:spPr>
        <a:xfrm>
          <a:off x="3733800" y="1430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232,850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10882</xdr:rowOff>
    </xdr:from>
    <xdr:to>
      <xdr:col>4</xdr:col>
      <xdr:colOff>533400</xdr:colOff>
      <xdr:row>83</xdr:row>
      <xdr:rowOff>112482</xdr:rowOff>
    </xdr:to>
    <xdr:sp macro="" textlink="">
      <xdr:nvSpPr>
        <xdr:cNvPr id="215" name="円/楕円 214"/>
        <xdr:cNvSpPr/>
      </xdr:nvSpPr>
      <xdr:spPr>
        <a:xfrm>
          <a:off x="3175000" y="142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97259</xdr:rowOff>
    </xdr:from>
    <xdr:ext cx="762000" cy="259045"/>
    <xdr:sp macro="" textlink="">
      <xdr:nvSpPr>
        <xdr:cNvPr id="216" name="テキスト ボックス 215"/>
        <xdr:cNvSpPr txBox="1"/>
      </xdr:nvSpPr>
      <xdr:spPr>
        <a:xfrm>
          <a:off x="2844800" y="1432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244,359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3014</xdr:rowOff>
    </xdr:from>
    <xdr:to>
      <xdr:col>3</xdr:col>
      <xdr:colOff>330200</xdr:colOff>
      <xdr:row>83</xdr:row>
      <xdr:rowOff>104614</xdr:rowOff>
    </xdr:to>
    <xdr:sp macro="" textlink="">
      <xdr:nvSpPr>
        <xdr:cNvPr id="217" name="円/楕円 216"/>
        <xdr:cNvSpPr/>
      </xdr:nvSpPr>
      <xdr:spPr>
        <a:xfrm>
          <a:off x="2286000" y="142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89391</xdr:rowOff>
    </xdr:from>
    <xdr:ext cx="762000" cy="259045"/>
    <xdr:sp macro="" textlink="">
      <xdr:nvSpPr>
        <xdr:cNvPr id="218" name="テキスト ボックス 217"/>
        <xdr:cNvSpPr txBox="1"/>
      </xdr:nvSpPr>
      <xdr:spPr>
        <a:xfrm>
          <a:off x="1955800" y="143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240,446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7144</xdr:rowOff>
    </xdr:from>
    <xdr:to>
      <xdr:col>2</xdr:col>
      <xdr:colOff>127000</xdr:colOff>
      <xdr:row>83</xdr:row>
      <xdr:rowOff>108744</xdr:rowOff>
    </xdr:to>
    <xdr:sp macro="" textlink="">
      <xdr:nvSpPr>
        <xdr:cNvPr id="219" name="円/楕円 218"/>
        <xdr:cNvSpPr/>
      </xdr:nvSpPr>
      <xdr:spPr>
        <a:xfrm>
          <a:off x="1397000" y="142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93521</xdr:rowOff>
    </xdr:from>
    <xdr:ext cx="762000" cy="259045"/>
    <xdr:sp macro="" textlink="">
      <xdr:nvSpPr>
        <xdr:cNvPr id="220" name="テキスト ボックス 219"/>
        <xdr:cNvSpPr txBox="1"/>
      </xdr:nvSpPr>
      <xdr:spPr>
        <a:xfrm>
          <a:off x="1066800" y="1432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242,500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96.2%</a:t>
          </a:r>
          <a:r>
            <a:rPr kumimoji="1" lang="ja-JP" altLang="en-US" sz="1300">
              <a:latin typeface="ＭＳ Ｐゴシック"/>
            </a:rPr>
            <a:t>より低い</a:t>
          </a:r>
          <a:r>
            <a:rPr kumimoji="1" lang="en-US" altLang="ja-JP" sz="1300">
              <a:latin typeface="ＭＳ Ｐゴシック"/>
            </a:rPr>
            <a:t>93.7%</a:t>
          </a:r>
          <a:r>
            <a:rPr kumimoji="1" lang="ja-JP" altLang="en-US" sz="1300">
              <a:latin typeface="ＭＳ Ｐゴシック"/>
            </a:rPr>
            <a:t>となっているが、今後も住民が納得し、理解される給与制度を目指すとともに、職員の意欲向上を図られるうような給与制度の確立に努める。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82</xdr:row>
      <xdr:rowOff>143934</xdr:rowOff>
    </xdr:to>
    <xdr:cxnSp macro="">
      <xdr:nvCxnSpPr>
        <xdr:cNvPr id="256" name="直線コネクタ 255"/>
        <xdr:cNvCxnSpPr/>
      </xdr:nvCxnSpPr>
      <xdr:spPr>
        <a:xfrm flipV="1">
          <a:off x="16179800" y="1416836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86482</xdr:rowOff>
    </xdr:from>
    <xdr:to>
      <xdr:col>23</xdr:col>
      <xdr:colOff>406400</xdr:colOff>
      <xdr:row>82</xdr:row>
      <xdr:rowOff>143934</xdr:rowOff>
    </xdr:to>
    <xdr:cxnSp macro="">
      <xdr:nvCxnSpPr>
        <xdr:cNvPr id="259" name="直線コネクタ 258"/>
        <xdr:cNvCxnSpPr/>
      </xdr:nvCxnSpPr>
      <xdr:spPr>
        <a:xfrm>
          <a:off x="15290800" y="141453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74991</xdr:rowOff>
    </xdr:from>
    <xdr:to>
      <xdr:col>22</xdr:col>
      <xdr:colOff>203200</xdr:colOff>
      <xdr:row>82</xdr:row>
      <xdr:rowOff>86482</xdr:rowOff>
    </xdr:to>
    <xdr:cxnSp macro="">
      <xdr:nvCxnSpPr>
        <xdr:cNvPr id="262" name="直線コネクタ 261"/>
        <xdr:cNvCxnSpPr/>
      </xdr:nvCxnSpPr>
      <xdr:spPr>
        <a:xfrm>
          <a:off x="14401800" y="141338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74991</xdr:rowOff>
    </xdr:from>
    <xdr:to>
      <xdr:col>21</xdr:col>
      <xdr:colOff>0</xdr:colOff>
      <xdr:row>88</xdr:row>
      <xdr:rowOff>22982</xdr:rowOff>
    </xdr:to>
    <xdr:cxnSp macro="">
      <xdr:nvCxnSpPr>
        <xdr:cNvPr id="265" name="直線コネクタ 264"/>
        <xdr:cNvCxnSpPr/>
      </xdr:nvCxnSpPr>
      <xdr:spPr>
        <a:xfrm flipV="1">
          <a:off x="13512800" y="14133891"/>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6" name="フローチャート : 判断 265"/>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67" name="テキスト ボックス 266"/>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68" name="フローチャート : 判断 267"/>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69" name="テキスト ボックス 268"/>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5" name="円/楕円 274"/>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75189</xdr:rowOff>
    </xdr:from>
    <xdr:ext cx="762000" cy="259045"/>
    <xdr:sp macro="" textlink="">
      <xdr:nvSpPr>
        <xdr:cNvPr id="276" name="給与水準   （国との比較）該当値テキスト"/>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7" name="円/楕円 276"/>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78" name="テキスト ボックス 277"/>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35682</xdr:rowOff>
    </xdr:from>
    <xdr:to>
      <xdr:col>22</xdr:col>
      <xdr:colOff>254000</xdr:colOff>
      <xdr:row>82</xdr:row>
      <xdr:rowOff>137282</xdr:rowOff>
    </xdr:to>
    <xdr:sp macro="" textlink="">
      <xdr:nvSpPr>
        <xdr:cNvPr id="279" name="円/楕円 278"/>
        <xdr:cNvSpPr/>
      </xdr:nvSpPr>
      <xdr:spPr>
        <a:xfrm>
          <a:off x="15240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147459</xdr:rowOff>
    </xdr:from>
    <xdr:ext cx="762000" cy="259045"/>
    <xdr:sp macro="" textlink="">
      <xdr:nvSpPr>
        <xdr:cNvPr id="280" name="テキスト ボックス 279"/>
        <xdr:cNvSpPr txBox="1"/>
      </xdr:nvSpPr>
      <xdr:spPr>
        <a:xfrm>
          <a:off x="14909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24191</xdr:rowOff>
    </xdr:from>
    <xdr:to>
      <xdr:col>21</xdr:col>
      <xdr:colOff>50800</xdr:colOff>
      <xdr:row>82</xdr:row>
      <xdr:rowOff>125791</xdr:rowOff>
    </xdr:to>
    <xdr:sp macro="" textlink="">
      <xdr:nvSpPr>
        <xdr:cNvPr id="281" name="円/楕円 280"/>
        <xdr:cNvSpPr/>
      </xdr:nvSpPr>
      <xdr:spPr>
        <a:xfrm>
          <a:off x="14351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135968</xdr:rowOff>
    </xdr:from>
    <xdr:ext cx="762000" cy="259045"/>
    <xdr:sp macro="" textlink="">
      <xdr:nvSpPr>
        <xdr:cNvPr id="282" name="テキスト ボックス 281"/>
        <xdr:cNvSpPr txBox="1"/>
      </xdr:nvSpPr>
      <xdr:spPr>
        <a:xfrm>
          <a:off x="14020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83" name="円/楕円 282"/>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84" name="テキスト ボックス 283"/>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15</a:t>
          </a:r>
          <a:r>
            <a:rPr kumimoji="1" lang="ja-JP" altLang="en-US" sz="1300">
              <a:latin typeface="ＭＳ Ｐゴシック"/>
            </a:rPr>
            <a:t>年の合併から</a:t>
          </a:r>
          <a:r>
            <a:rPr kumimoji="1" lang="en-US" altLang="ja-JP" sz="1300">
              <a:latin typeface="ＭＳ Ｐゴシック"/>
            </a:rPr>
            <a:t>2</a:t>
          </a:r>
          <a:r>
            <a:rPr kumimoji="1" lang="ja-JP" altLang="en-US" sz="1300">
              <a:latin typeface="ＭＳ Ｐゴシック"/>
            </a:rPr>
            <a:t>支所を維持するための職員配置を行っているが、組織体制を見直すことで類似団体</a:t>
          </a:r>
          <a:r>
            <a:rPr kumimoji="1" lang="en-US" altLang="ja-JP" sz="1300">
              <a:latin typeface="ＭＳ Ｐゴシック"/>
            </a:rPr>
            <a:t>12.01</a:t>
          </a:r>
          <a:r>
            <a:rPr kumimoji="1" lang="ja-JP" altLang="en-US" sz="1300">
              <a:latin typeface="ＭＳ Ｐゴシック"/>
            </a:rPr>
            <a:t>人を下回る</a:t>
          </a:r>
          <a:r>
            <a:rPr kumimoji="1" lang="en-US" altLang="ja-JP" sz="1300">
              <a:latin typeface="ＭＳ Ｐゴシック"/>
            </a:rPr>
            <a:t>10.59</a:t>
          </a:r>
          <a:r>
            <a:rPr kumimoji="1" lang="ja-JP" altLang="en-US" sz="1300">
              <a:latin typeface="ＭＳ Ｐゴシック"/>
            </a:rPr>
            <a:t>人となっている。今後も事務の見直し等により効率化を図り、職員数の削減に努める。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17816</xdr:rowOff>
    </xdr:from>
    <xdr:to>
      <xdr:col>24</xdr:col>
      <xdr:colOff>558800</xdr:colOff>
      <xdr:row>60</xdr:row>
      <xdr:rowOff>31605</xdr:rowOff>
    </xdr:to>
    <xdr:cxnSp macro="">
      <xdr:nvCxnSpPr>
        <xdr:cNvPr id="321" name="直線コネクタ 320"/>
        <xdr:cNvCxnSpPr/>
      </xdr:nvCxnSpPr>
      <xdr:spPr>
        <a:xfrm>
          <a:off x="16179800" y="1030481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17816</xdr:rowOff>
    </xdr:from>
    <xdr:to>
      <xdr:col>23</xdr:col>
      <xdr:colOff>406400</xdr:colOff>
      <xdr:row>60</xdr:row>
      <xdr:rowOff>39188</xdr:rowOff>
    </xdr:to>
    <xdr:cxnSp macro="">
      <xdr:nvCxnSpPr>
        <xdr:cNvPr id="324" name="直線コネクタ 323"/>
        <xdr:cNvCxnSpPr/>
      </xdr:nvCxnSpPr>
      <xdr:spPr>
        <a:xfrm flipV="1">
          <a:off x="15290800" y="10304816"/>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39188</xdr:rowOff>
    </xdr:from>
    <xdr:to>
      <xdr:col>22</xdr:col>
      <xdr:colOff>203200</xdr:colOff>
      <xdr:row>60</xdr:row>
      <xdr:rowOff>66077</xdr:rowOff>
    </xdr:to>
    <xdr:cxnSp macro="">
      <xdr:nvCxnSpPr>
        <xdr:cNvPr id="327" name="直線コネクタ 326"/>
        <xdr:cNvCxnSpPr/>
      </xdr:nvCxnSpPr>
      <xdr:spPr>
        <a:xfrm flipV="1">
          <a:off x="14401800" y="10326188"/>
          <a:ext cx="889000" cy="2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8" name="フローチャート : 判断 327"/>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23276</xdr:rowOff>
    </xdr:from>
    <xdr:ext cx="762000" cy="259045"/>
    <xdr:sp macro="" textlink="">
      <xdr:nvSpPr>
        <xdr:cNvPr id="329" name="テキスト ボックス 328"/>
        <xdr:cNvSpPr txBox="1"/>
      </xdr:nvSpPr>
      <xdr:spPr>
        <a:xfrm>
          <a:off x="14909800" y="1048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66077</xdr:rowOff>
    </xdr:from>
    <xdr:to>
      <xdr:col>21</xdr:col>
      <xdr:colOff>0</xdr:colOff>
      <xdr:row>60</xdr:row>
      <xdr:rowOff>97100</xdr:rowOff>
    </xdr:to>
    <xdr:cxnSp macro="">
      <xdr:nvCxnSpPr>
        <xdr:cNvPr id="330" name="直線コネクタ 329"/>
        <xdr:cNvCxnSpPr/>
      </xdr:nvCxnSpPr>
      <xdr:spPr>
        <a:xfrm flipV="1">
          <a:off x="13512800" y="10353077"/>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31" name="フローチャート : 判断 330"/>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10866</xdr:rowOff>
    </xdr:from>
    <xdr:ext cx="762000" cy="259045"/>
    <xdr:sp macro="" textlink="">
      <xdr:nvSpPr>
        <xdr:cNvPr id="332" name="テキスト ボックス 331"/>
        <xdr:cNvSpPr txBox="1"/>
      </xdr:nvSpPr>
      <xdr:spPr>
        <a:xfrm>
          <a:off x="14020800" y="104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33" name="フローチャート : 判断 332"/>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7419</xdr:rowOff>
    </xdr:from>
    <xdr:ext cx="762000" cy="259045"/>
    <xdr:sp macro="" textlink="">
      <xdr:nvSpPr>
        <xdr:cNvPr id="334" name="テキスト ボックス 333"/>
        <xdr:cNvSpPr txBox="1"/>
      </xdr:nvSpPr>
      <xdr:spPr>
        <a:xfrm>
          <a:off x="13131800" y="104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152255</xdr:rowOff>
    </xdr:from>
    <xdr:to>
      <xdr:col>24</xdr:col>
      <xdr:colOff>609600</xdr:colOff>
      <xdr:row>60</xdr:row>
      <xdr:rowOff>82405</xdr:rowOff>
    </xdr:to>
    <xdr:sp macro="" textlink="">
      <xdr:nvSpPr>
        <xdr:cNvPr id="340" name="円/楕円 339"/>
        <xdr:cNvSpPr/>
      </xdr:nvSpPr>
      <xdr:spPr>
        <a:xfrm>
          <a:off x="16967200" y="102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168782</xdr:rowOff>
    </xdr:from>
    <xdr:ext cx="762000" cy="259045"/>
    <xdr:sp macro="" textlink="">
      <xdr:nvSpPr>
        <xdr:cNvPr id="341" name="定員管理の状況該当値テキスト"/>
        <xdr:cNvSpPr txBox="1"/>
      </xdr:nvSpPr>
      <xdr:spPr>
        <a:xfrm>
          <a:off x="17106900" y="1011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138466</xdr:rowOff>
    </xdr:from>
    <xdr:to>
      <xdr:col>23</xdr:col>
      <xdr:colOff>457200</xdr:colOff>
      <xdr:row>60</xdr:row>
      <xdr:rowOff>68616</xdr:rowOff>
    </xdr:to>
    <xdr:sp macro="" textlink="">
      <xdr:nvSpPr>
        <xdr:cNvPr id="342" name="円/楕円 341"/>
        <xdr:cNvSpPr/>
      </xdr:nvSpPr>
      <xdr:spPr>
        <a:xfrm>
          <a:off x="16129000" y="102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78793</xdr:rowOff>
    </xdr:from>
    <xdr:ext cx="736600" cy="259045"/>
    <xdr:sp macro="" textlink="">
      <xdr:nvSpPr>
        <xdr:cNvPr id="343" name="テキスト ボックス 342"/>
        <xdr:cNvSpPr txBox="1"/>
      </xdr:nvSpPr>
      <xdr:spPr>
        <a:xfrm>
          <a:off x="15798800" y="1002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159838</xdr:rowOff>
    </xdr:from>
    <xdr:to>
      <xdr:col>22</xdr:col>
      <xdr:colOff>254000</xdr:colOff>
      <xdr:row>60</xdr:row>
      <xdr:rowOff>89988</xdr:rowOff>
    </xdr:to>
    <xdr:sp macro="" textlink="">
      <xdr:nvSpPr>
        <xdr:cNvPr id="344" name="円/楕円 343"/>
        <xdr:cNvSpPr/>
      </xdr:nvSpPr>
      <xdr:spPr>
        <a:xfrm>
          <a:off x="15240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100165</xdr:rowOff>
    </xdr:from>
    <xdr:ext cx="762000" cy="259045"/>
    <xdr:sp macro="" textlink="">
      <xdr:nvSpPr>
        <xdr:cNvPr id="345" name="テキスト ボックス 344"/>
        <xdr:cNvSpPr txBox="1"/>
      </xdr:nvSpPr>
      <xdr:spPr>
        <a:xfrm>
          <a:off x="14909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15277</xdr:rowOff>
    </xdr:from>
    <xdr:to>
      <xdr:col>21</xdr:col>
      <xdr:colOff>50800</xdr:colOff>
      <xdr:row>60</xdr:row>
      <xdr:rowOff>116877</xdr:rowOff>
    </xdr:to>
    <xdr:sp macro="" textlink="">
      <xdr:nvSpPr>
        <xdr:cNvPr id="346" name="円/楕円 345"/>
        <xdr:cNvSpPr/>
      </xdr:nvSpPr>
      <xdr:spPr>
        <a:xfrm>
          <a:off x="14351000" y="1030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127054</xdr:rowOff>
    </xdr:from>
    <xdr:ext cx="762000" cy="259045"/>
    <xdr:sp macro="" textlink="">
      <xdr:nvSpPr>
        <xdr:cNvPr id="347" name="テキスト ボックス 346"/>
        <xdr:cNvSpPr txBox="1"/>
      </xdr:nvSpPr>
      <xdr:spPr>
        <a:xfrm>
          <a:off x="14020800" y="100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46300</xdr:rowOff>
    </xdr:from>
    <xdr:to>
      <xdr:col>19</xdr:col>
      <xdr:colOff>533400</xdr:colOff>
      <xdr:row>60</xdr:row>
      <xdr:rowOff>147900</xdr:rowOff>
    </xdr:to>
    <xdr:sp macro="" textlink="">
      <xdr:nvSpPr>
        <xdr:cNvPr id="348" name="円/楕円 347"/>
        <xdr:cNvSpPr/>
      </xdr:nvSpPr>
      <xdr:spPr>
        <a:xfrm>
          <a:off x="13462000" y="103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158077</xdr:rowOff>
    </xdr:from>
    <xdr:ext cx="762000" cy="259045"/>
    <xdr:sp macro="" textlink="">
      <xdr:nvSpPr>
        <xdr:cNvPr id="349" name="テキスト ボックス 348"/>
        <xdr:cNvSpPr txBox="1"/>
      </xdr:nvSpPr>
      <xdr:spPr>
        <a:xfrm>
          <a:off x="13131800" y="101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後に行った大規模建設事業に係る起債の償還が終了してきており、比率としては減少傾向にあるが、類似団体と比較すると依然高い数値となっている。これは、上下水道の整備に係る起債が要因となっているところもあるが、今後は普通会計において行う起債対象事業を抑制し、更なる健全化に努める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121920</xdr:rowOff>
    </xdr:from>
    <xdr:to>
      <xdr:col>24</xdr:col>
      <xdr:colOff>558800</xdr:colOff>
      <xdr:row>43</xdr:row>
      <xdr:rowOff>18034</xdr:rowOff>
    </xdr:to>
    <xdr:cxnSp macro="">
      <xdr:nvCxnSpPr>
        <xdr:cNvPr id="381" name="直線コネクタ 380"/>
        <xdr:cNvCxnSpPr/>
      </xdr:nvCxnSpPr>
      <xdr:spPr>
        <a:xfrm flipV="1">
          <a:off x="16179800" y="732282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18034</xdr:rowOff>
    </xdr:from>
    <xdr:to>
      <xdr:col>23</xdr:col>
      <xdr:colOff>406400</xdr:colOff>
      <xdr:row>43</xdr:row>
      <xdr:rowOff>85598</xdr:rowOff>
    </xdr:to>
    <xdr:cxnSp macro="">
      <xdr:nvCxnSpPr>
        <xdr:cNvPr id="384" name="直線コネクタ 383"/>
        <xdr:cNvCxnSpPr/>
      </xdr:nvCxnSpPr>
      <xdr:spPr>
        <a:xfrm flipV="1">
          <a:off x="15290800" y="73903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85598</xdr:rowOff>
    </xdr:from>
    <xdr:to>
      <xdr:col>22</xdr:col>
      <xdr:colOff>203200</xdr:colOff>
      <xdr:row>44</xdr:row>
      <xdr:rowOff>10668</xdr:rowOff>
    </xdr:to>
    <xdr:cxnSp macro="">
      <xdr:nvCxnSpPr>
        <xdr:cNvPr id="387" name="直線コネクタ 386"/>
        <xdr:cNvCxnSpPr/>
      </xdr:nvCxnSpPr>
      <xdr:spPr>
        <a:xfrm flipV="1">
          <a:off x="14401800" y="74579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10668</xdr:rowOff>
    </xdr:from>
    <xdr:to>
      <xdr:col>21</xdr:col>
      <xdr:colOff>0</xdr:colOff>
      <xdr:row>44</xdr:row>
      <xdr:rowOff>116840</xdr:rowOff>
    </xdr:to>
    <xdr:cxnSp macro="">
      <xdr:nvCxnSpPr>
        <xdr:cNvPr id="390" name="直線コネクタ 389"/>
        <xdr:cNvCxnSpPr/>
      </xdr:nvCxnSpPr>
      <xdr:spPr>
        <a:xfrm flipV="1">
          <a:off x="13512800" y="75544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1" name="フローチャート : 判断 39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92" name="テキスト ボックス 39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93" name="フローチャート : 判断 392"/>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50055</xdr:rowOff>
    </xdr:from>
    <xdr:ext cx="762000" cy="259045"/>
    <xdr:sp macro="" textlink="">
      <xdr:nvSpPr>
        <xdr:cNvPr id="394" name="テキスト ボックス 393"/>
        <xdr:cNvSpPr txBox="1"/>
      </xdr:nvSpPr>
      <xdr:spPr>
        <a:xfrm>
          <a:off x="13131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71120</xdr:rowOff>
    </xdr:from>
    <xdr:to>
      <xdr:col>24</xdr:col>
      <xdr:colOff>609600</xdr:colOff>
      <xdr:row>43</xdr:row>
      <xdr:rowOff>1270</xdr:rowOff>
    </xdr:to>
    <xdr:sp macro="" textlink="">
      <xdr:nvSpPr>
        <xdr:cNvPr id="400" name="円/楕円 399"/>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43197</xdr:rowOff>
    </xdr:from>
    <xdr:ext cx="762000" cy="259045"/>
    <xdr:sp macro="" textlink="">
      <xdr:nvSpPr>
        <xdr:cNvPr id="401"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138684</xdr:rowOff>
    </xdr:from>
    <xdr:to>
      <xdr:col>23</xdr:col>
      <xdr:colOff>457200</xdr:colOff>
      <xdr:row>43</xdr:row>
      <xdr:rowOff>68834</xdr:rowOff>
    </xdr:to>
    <xdr:sp macro="" textlink="">
      <xdr:nvSpPr>
        <xdr:cNvPr id="402" name="円/楕円 401"/>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53611</xdr:rowOff>
    </xdr:from>
    <xdr:ext cx="736600" cy="259045"/>
    <xdr:sp macro="" textlink="">
      <xdr:nvSpPr>
        <xdr:cNvPr id="403" name="テキスト ボックス 402"/>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34798</xdr:rowOff>
    </xdr:from>
    <xdr:to>
      <xdr:col>22</xdr:col>
      <xdr:colOff>254000</xdr:colOff>
      <xdr:row>43</xdr:row>
      <xdr:rowOff>136398</xdr:rowOff>
    </xdr:to>
    <xdr:sp macro="" textlink="">
      <xdr:nvSpPr>
        <xdr:cNvPr id="404" name="円/楕円 403"/>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121175</xdr:rowOff>
    </xdr:from>
    <xdr:ext cx="762000" cy="259045"/>
    <xdr:sp macro="" textlink="">
      <xdr:nvSpPr>
        <xdr:cNvPr id="405" name="テキスト ボックス 404"/>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131318</xdr:rowOff>
    </xdr:from>
    <xdr:to>
      <xdr:col>21</xdr:col>
      <xdr:colOff>50800</xdr:colOff>
      <xdr:row>44</xdr:row>
      <xdr:rowOff>61468</xdr:rowOff>
    </xdr:to>
    <xdr:sp macro="" textlink="">
      <xdr:nvSpPr>
        <xdr:cNvPr id="406" name="円/楕円 405"/>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46245</xdr:rowOff>
    </xdr:from>
    <xdr:ext cx="762000" cy="259045"/>
    <xdr:sp macro="" textlink="">
      <xdr:nvSpPr>
        <xdr:cNvPr id="407" name="テキスト ボックス 406"/>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08" name="円/楕円 407"/>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09" name="テキスト ボックス 408"/>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財政調整基金等への積立による充当財源の増等により、比率がマイナスとなっている。今後も事業の選択と集中により公債費を抑制する等、将来負担が増とならないよう財政の健全化を図る。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47" name="フローチャート : 判断 446"/>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8" name="テキスト ボックス 447"/>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49" name="フローチャート : 判断 448"/>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0" name="テキスト ボックス 449"/>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51" name="フローチャート : 判断 450"/>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62924</xdr:rowOff>
    </xdr:from>
    <xdr:ext cx="762000" cy="259045"/>
    <xdr:sp macro="" textlink="">
      <xdr:nvSpPr>
        <xdr:cNvPr id="452" name="テキスト ボックス 451"/>
        <xdr:cNvSpPr txBox="1"/>
      </xdr:nvSpPr>
      <xdr:spPr>
        <a:xfrm>
          <a:off x="13131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38608</xdr:rowOff>
    </xdr:from>
    <xdr:to>
      <xdr:col>19</xdr:col>
      <xdr:colOff>533400</xdr:colOff>
      <xdr:row>14</xdr:row>
      <xdr:rowOff>140208</xdr:rowOff>
    </xdr:to>
    <xdr:sp macro="" textlink="">
      <xdr:nvSpPr>
        <xdr:cNvPr id="458" name="円/楕円 457"/>
        <xdr:cNvSpPr/>
      </xdr:nvSpPr>
      <xdr:spPr>
        <a:xfrm>
          <a:off x="134620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150385</xdr:rowOff>
    </xdr:from>
    <xdr:ext cx="762000" cy="259045"/>
    <xdr:sp macro="" textlink="">
      <xdr:nvSpPr>
        <xdr:cNvPr id="459" name="テキスト ボックス 458"/>
        <xdr:cNvSpPr txBox="1"/>
      </xdr:nvSpPr>
      <xdr:spPr>
        <a:xfrm>
          <a:off x="13131800" y="220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7,839
7,717
43.11
7,924,252
7,491,778
300,730
4,302,935
9,362,398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人件費に係る経常収支比率は低くなっているが、廃棄物処理を一部事務組合で行っていること、常備消防業務を委託していることが要因となっているため、今後も事務の見直し等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xdr:rowOff>
    </xdr:from>
    <xdr:to>
      <xdr:col>7</xdr:col>
      <xdr:colOff>15875</xdr:colOff>
      <xdr:row>34</xdr:row>
      <xdr:rowOff>73660</xdr:rowOff>
    </xdr:to>
    <xdr:cxnSp macro="">
      <xdr:nvCxnSpPr>
        <xdr:cNvPr id="66" name="直線コネクタ 65"/>
        <xdr:cNvCxnSpPr/>
      </xdr:nvCxnSpPr>
      <xdr:spPr>
        <a:xfrm>
          <a:off x="3987800" y="5834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168910</xdr:rowOff>
    </xdr:from>
    <xdr:to>
      <xdr:col>5</xdr:col>
      <xdr:colOff>549275</xdr:colOff>
      <xdr:row>34</xdr:row>
      <xdr:rowOff>5080</xdr:rowOff>
    </xdr:to>
    <xdr:cxnSp macro="">
      <xdr:nvCxnSpPr>
        <xdr:cNvPr id="69" name="直線コネクタ 68"/>
        <xdr:cNvCxnSpPr/>
      </xdr:nvCxnSpPr>
      <xdr:spPr>
        <a:xfrm>
          <a:off x="3098800" y="582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168910</xdr:rowOff>
    </xdr:from>
    <xdr:to>
      <xdr:col>4</xdr:col>
      <xdr:colOff>346075</xdr:colOff>
      <xdr:row>34</xdr:row>
      <xdr:rowOff>58420</xdr:rowOff>
    </xdr:to>
    <xdr:cxnSp macro="">
      <xdr:nvCxnSpPr>
        <xdr:cNvPr id="72" name="直線コネクタ 71"/>
        <xdr:cNvCxnSpPr/>
      </xdr:nvCxnSpPr>
      <xdr:spPr>
        <a:xfrm flipV="1">
          <a:off x="2209800" y="5826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58420</xdr:rowOff>
    </xdr:from>
    <xdr:to>
      <xdr:col>3</xdr:col>
      <xdr:colOff>142875</xdr:colOff>
      <xdr:row>35</xdr:row>
      <xdr:rowOff>31750</xdr:rowOff>
    </xdr:to>
    <xdr:cxnSp macro="">
      <xdr:nvCxnSpPr>
        <xdr:cNvPr id="75" name="直線コネクタ 74"/>
        <xdr:cNvCxnSpPr/>
      </xdr:nvCxnSpPr>
      <xdr:spPr>
        <a:xfrm flipV="1">
          <a:off x="1320800" y="5887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22860</xdr:rowOff>
    </xdr:from>
    <xdr:to>
      <xdr:col>7</xdr:col>
      <xdr:colOff>66675</xdr:colOff>
      <xdr:row>34</xdr:row>
      <xdr:rowOff>124460</xdr:rowOff>
    </xdr:to>
    <xdr:sp macro="" textlink="">
      <xdr:nvSpPr>
        <xdr:cNvPr id="85" name="円/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125730</xdr:rowOff>
    </xdr:from>
    <xdr:to>
      <xdr:col>5</xdr:col>
      <xdr:colOff>600075</xdr:colOff>
      <xdr:row>34</xdr:row>
      <xdr:rowOff>55880</xdr:rowOff>
    </xdr:to>
    <xdr:sp macro="" textlink="">
      <xdr:nvSpPr>
        <xdr:cNvPr id="87" name="円/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118110</xdr:rowOff>
    </xdr:from>
    <xdr:to>
      <xdr:col>4</xdr:col>
      <xdr:colOff>396875</xdr:colOff>
      <xdr:row>34</xdr:row>
      <xdr:rowOff>48260</xdr:rowOff>
    </xdr:to>
    <xdr:sp macro="" textlink="">
      <xdr:nvSpPr>
        <xdr:cNvPr id="89" name="円/楕円 88"/>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58437</xdr:rowOff>
    </xdr:from>
    <xdr:ext cx="762000" cy="259045"/>
    <xdr:sp macro="" textlink="">
      <xdr:nvSpPr>
        <xdr:cNvPr id="90" name="テキスト ボックス 89"/>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xdr:rowOff>
    </xdr:from>
    <xdr:to>
      <xdr:col>3</xdr:col>
      <xdr:colOff>193675</xdr:colOff>
      <xdr:row>34</xdr:row>
      <xdr:rowOff>109220</xdr:rowOff>
    </xdr:to>
    <xdr:sp macro="" textlink="">
      <xdr:nvSpPr>
        <xdr:cNvPr id="91" name="円/楕円 90"/>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119397</xdr:rowOff>
    </xdr:from>
    <xdr:ext cx="762000" cy="259045"/>
    <xdr:sp macro="" textlink="">
      <xdr:nvSpPr>
        <xdr:cNvPr id="92" name="テキスト ボックス 91"/>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3" name="円/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常備消防業務を委託していることにより、物件費は類似団体と比較すると高水準にあるが、職員の減少によって委託業務が増加する傾向にあるため、今後は委託業務の内容を見直す等、物件費全体の抑制に努め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117203</xdr:rowOff>
    </xdr:from>
    <xdr:to>
      <xdr:col>24</xdr:col>
      <xdr:colOff>31750</xdr:colOff>
      <xdr:row>17</xdr:row>
      <xdr:rowOff>30662</xdr:rowOff>
    </xdr:to>
    <xdr:cxnSp macro="">
      <xdr:nvCxnSpPr>
        <xdr:cNvPr id="129" name="直線コネクタ 128"/>
        <xdr:cNvCxnSpPr/>
      </xdr:nvCxnSpPr>
      <xdr:spPr>
        <a:xfrm>
          <a:off x="15671800" y="286040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117203</xdr:rowOff>
    </xdr:from>
    <xdr:to>
      <xdr:col>22</xdr:col>
      <xdr:colOff>565150</xdr:colOff>
      <xdr:row>16</xdr:row>
      <xdr:rowOff>117203</xdr:rowOff>
    </xdr:to>
    <xdr:cxnSp macro="">
      <xdr:nvCxnSpPr>
        <xdr:cNvPr id="132" name="直線コネクタ 131"/>
        <xdr:cNvCxnSpPr/>
      </xdr:nvCxnSpPr>
      <xdr:spPr>
        <a:xfrm>
          <a:off x="14782800" y="28604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38826</xdr:rowOff>
    </xdr:from>
    <xdr:to>
      <xdr:col>21</xdr:col>
      <xdr:colOff>361950</xdr:colOff>
      <xdr:row>16</xdr:row>
      <xdr:rowOff>117203</xdr:rowOff>
    </xdr:to>
    <xdr:cxnSp macro="">
      <xdr:nvCxnSpPr>
        <xdr:cNvPr id="135" name="直線コネクタ 134"/>
        <xdr:cNvCxnSpPr/>
      </xdr:nvCxnSpPr>
      <xdr:spPr>
        <a:xfrm>
          <a:off x="13893800" y="27820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34489</xdr:rowOff>
    </xdr:from>
    <xdr:ext cx="762000" cy="259045"/>
    <xdr:sp macro="" textlink="">
      <xdr:nvSpPr>
        <xdr:cNvPr id="137" name="テキスト ボックス 136"/>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38826</xdr:rowOff>
    </xdr:from>
    <xdr:to>
      <xdr:col>20</xdr:col>
      <xdr:colOff>158750</xdr:colOff>
      <xdr:row>16</xdr:row>
      <xdr:rowOff>123734</xdr:rowOff>
    </xdr:to>
    <xdr:cxnSp macro="">
      <xdr:nvCxnSpPr>
        <xdr:cNvPr id="138" name="直線コネクタ 137"/>
        <xdr:cNvCxnSpPr/>
      </xdr:nvCxnSpPr>
      <xdr:spPr>
        <a:xfrm flipV="1">
          <a:off x="13004800" y="27820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151312</xdr:rowOff>
    </xdr:from>
    <xdr:to>
      <xdr:col>24</xdr:col>
      <xdr:colOff>82550</xdr:colOff>
      <xdr:row>17</xdr:row>
      <xdr:rowOff>81462</xdr:rowOff>
    </xdr:to>
    <xdr:sp macro="" textlink="">
      <xdr:nvSpPr>
        <xdr:cNvPr id="148" name="円/楕円 147"/>
        <xdr:cNvSpPr/>
      </xdr:nvSpPr>
      <xdr:spPr>
        <a:xfrm>
          <a:off x="164592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123389</xdr:rowOff>
    </xdr:from>
    <xdr:ext cx="762000" cy="259045"/>
    <xdr:sp macro="" textlink="">
      <xdr:nvSpPr>
        <xdr:cNvPr id="149" name="物件費該当値テキスト"/>
        <xdr:cNvSpPr txBox="1"/>
      </xdr:nvSpPr>
      <xdr:spPr>
        <a:xfrm>
          <a:off x="16598900" y="286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66403</xdr:rowOff>
    </xdr:from>
    <xdr:to>
      <xdr:col>22</xdr:col>
      <xdr:colOff>615950</xdr:colOff>
      <xdr:row>16</xdr:row>
      <xdr:rowOff>168003</xdr:rowOff>
    </xdr:to>
    <xdr:sp macro="" textlink="">
      <xdr:nvSpPr>
        <xdr:cNvPr id="150" name="円/楕円 149"/>
        <xdr:cNvSpPr/>
      </xdr:nvSpPr>
      <xdr:spPr>
        <a:xfrm>
          <a:off x="15621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152780</xdr:rowOff>
    </xdr:from>
    <xdr:ext cx="736600" cy="259045"/>
    <xdr:sp macro="" textlink="">
      <xdr:nvSpPr>
        <xdr:cNvPr id="151" name="テキスト ボックス 150"/>
        <xdr:cNvSpPr txBox="1"/>
      </xdr:nvSpPr>
      <xdr:spPr>
        <a:xfrm>
          <a:off x="15290800" y="289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66403</xdr:rowOff>
    </xdr:from>
    <xdr:to>
      <xdr:col>21</xdr:col>
      <xdr:colOff>412750</xdr:colOff>
      <xdr:row>16</xdr:row>
      <xdr:rowOff>168003</xdr:rowOff>
    </xdr:to>
    <xdr:sp macro="" textlink="">
      <xdr:nvSpPr>
        <xdr:cNvPr id="152" name="円/楕円 151"/>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152780</xdr:rowOff>
    </xdr:from>
    <xdr:ext cx="762000" cy="259045"/>
    <xdr:sp macro="" textlink="">
      <xdr:nvSpPr>
        <xdr:cNvPr id="153" name="テキスト ボックス 152"/>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159476</xdr:rowOff>
    </xdr:from>
    <xdr:to>
      <xdr:col>20</xdr:col>
      <xdr:colOff>209550</xdr:colOff>
      <xdr:row>16</xdr:row>
      <xdr:rowOff>89626</xdr:rowOff>
    </xdr:to>
    <xdr:sp macro="" textlink="">
      <xdr:nvSpPr>
        <xdr:cNvPr id="154" name="円/楕円 153"/>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74403</xdr:rowOff>
    </xdr:from>
    <xdr:ext cx="762000" cy="259045"/>
    <xdr:sp macro="" textlink="">
      <xdr:nvSpPr>
        <xdr:cNvPr id="155" name="テキスト ボックス 154"/>
        <xdr:cNvSpPr txBox="1"/>
      </xdr:nvSpPr>
      <xdr:spPr>
        <a:xfrm>
          <a:off x="13512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72934</xdr:rowOff>
    </xdr:from>
    <xdr:to>
      <xdr:col>19</xdr:col>
      <xdr:colOff>6350</xdr:colOff>
      <xdr:row>17</xdr:row>
      <xdr:rowOff>3084</xdr:rowOff>
    </xdr:to>
    <xdr:sp macro="" textlink="">
      <xdr:nvSpPr>
        <xdr:cNvPr id="156" name="円/楕円 155"/>
        <xdr:cNvSpPr/>
      </xdr:nvSpPr>
      <xdr:spPr>
        <a:xfrm>
          <a:off x="12954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159311</xdr:rowOff>
    </xdr:from>
    <xdr:ext cx="762000" cy="259045"/>
    <xdr:sp macro="" textlink="">
      <xdr:nvSpPr>
        <xdr:cNvPr id="157" name="テキスト ボックス 156"/>
        <xdr:cNvSpPr txBox="1"/>
      </xdr:nvSpPr>
      <xdr:spPr>
        <a:xfrm>
          <a:off x="12623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過去においては、類似団体と比較して大幅に下回る水準を維持できていたが、平成</a:t>
          </a:r>
          <a:r>
            <a:rPr kumimoji="1" lang="en-US" altLang="ja-JP" sz="1300">
              <a:latin typeface="ＭＳ Ｐゴシック"/>
            </a:rPr>
            <a:t>27</a:t>
          </a:r>
          <a:r>
            <a:rPr kumimoji="1" lang="ja-JP" altLang="en-US" sz="1300">
              <a:latin typeface="ＭＳ Ｐゴシック"/>
            </a:rPr>
            <a:t>年度から子ども子育て支援制度による認定こども園措置費の増、平成</a:t>
          </a:r>
          <a:r>
            <a:rPr kumimoji="1" lang="en-US" altLang="ja-JP" sz="1300">
              <a:latin typeface="ＭＳ Ｐゴシック"/>
            </a:rPr>
            <a:t>28</a:t>
          </a:r>
          <a:r>
            <a:rPr kumimoji="1" lang="ja-JP" altLang="en-US" sz="1300">
              <a:latin typeface="ＭＳ Ｐゴシック"/>
            </a:rPr>
            <a:t>年度から乳幼児医療費給付事業の対象年齢引き上げ等、扶助費は増加傾向にある。少子高齢化による扶助費の増が見込まれている。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31750</xdr:rowOff>
    </xdr:to>
    <xdr:cxnSp macro="">
      <xdr:nvCxnSpPr>
        <xdr:cNvPr id="190" name="直線コネクタ 189"/>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55</xdr:row>
      <xdr:rowOff>12700</xdr:rowOff>
    </xdr:to>
    <xdr:cxnSp macro="">
      <xdr:nvCxnSpPr>
        <xdr:cNvPr id="193" name="直線コネクタ 192"/>
        <xdr:cNvCxnSpPr/>
      </xdr:nvCxnSpPr>
      <xdr:spPr>
        <a:xfrm>
          <a:off x="3098800" y="9232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146050</xdr:rowOff>
    </xdr:to>
    <xdr:cxnSp macro="">
      <xdr:nvCxnSpPr>
        <xdr:cNvPr id="196" name="直線コネクタ 195"/>
        <xdr:cNvCxnSpPr/>
      </xdr:nvCxnSpPr>
      <xdr:spPr>
        <a:xfrm>
          <a:off x="2209800" y="908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8" name="テキスト ボックス 197"/>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146050</xdr:rowOff>
    </xdr:from>
    <xdr:to>
      <xdr:col>3</xdr:col>
      <xdr:colOff>142875</xdr:colOff>
      <xdr:row>52</xdr:row>
      <xdr:rowOff>165100</xdr:rowOff>
    </xdr:to>
    <xdr:cxnSp macro="">
      <xdr:nvCxnSpPr>
        <xdr:cNvPr id="199" name="直線コネクタ 198"/>
        <xdr:cNvCxnSpPr/>
      </xdr:nvCxnSpPr>
      <xdr:spPr>
        <a:xfrm>
          <a:off x="1320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01" name="テキスト ボックス 200"/>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3" name="テキスト ボックス 202"/>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11" name="円/楕円 210"/>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12" name="テキスト ボックス 211"/>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3"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5" name="円/楕円 214"/>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6" name="テキスト ボックス 215"/>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95250</xdr:rowOff>
    </xdr:from>
    <xdr:to>
      <xdr:col>1</xdr:col>
      <xdr:colOff>676275</xdr:colOff>
      <xdr:row>53</xdr:row>
      <xdr:rowOff>25400</xdr:rowOff>
    </xdr:to>
    <xdr:sp macro="" textlink="">
      <xdr:nvSpPr>
        <xdr:cNvPr id="217" name="円/楕円 216"/>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35577</xdr:rowOff>
    </xdr:from>
    <xdr:ext cx="762000" cy="259045"/>
    <xdr:sp macro="" textlink="">
      <xdr:nvSpPr>
        <xdr:cNvPr id="218" name="テキスト ボックス 217"/>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ほぼ同水準で推移している。今後も経費の削減に努めると共に、特別会計においては使用料等独立採算の原則に立ち返った料金の検討を行い、健全化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54610</xdr:rowOff>
    </xdr:to>
    <xdr:cxnSp macro="">
      <xdr:nvCxnSpPr>
        <xdr:cNvPr id="251" name="直線コネクタ 250"/>
        <xdr:cNvCxnSpPr/>
      </xdr:nvCxnSpPr>
      <xdr:spPr>
        <a:xfrm>
          <a:off x="15671800" y="9773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57</xdr:row>
      <xdr:rowOff>1270</xdr:rowOff>
    </xdr:to>
    <xdr:cxnSp macro="">
      <xdr:nvCxnSpPr>
        <xdr:cNvPr id="254" name="直線コネクタ 253"/>
        <xdr:cNvCxnSpPr/>
      </xdr:nvCxnSpPr>
      <xdr:spPr>
        <a:xfrm>
          <a:off x="14782800" y="9674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73660</xdr:rowOff>
    </xdr:to>
    <xdr:cxnSp macro="">
      <xdr:nvCxnSpPr>
        <xdr:cNvPr id="257" name="直線コネクタ 256"/>
        <xdr:cNvCxnSpPr/>
      </xdr:nvCxnSpPr>
      <xdr:spPr>
        <a:xfrm>
          <a:off x="13893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73660</xdr:rowOff>
    </xdr:to>
    <xdr:cxnSp macro="">
      <xdr:nvCxnSpPr>
        <xdr:cNvPr id="260" name="直線コネクタ 259"/>
        <xdr:cNvCxnSpPr/>
      </xdr:nvCxnSpPr>
      <xdr:spPr>
        <a:xfrm>
          <a:off x="13004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62" name="テキスト ボックス 261"/>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64" name="テキスト ボックス 263"/>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0" name="円/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71"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73" name="テキスト ボックス 272"/>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4" name="円/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6" name="円/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77" name="テキスト ボックス 276"/>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類似団体と比較すると低い水準にあるが、前年度</a:t>
          </a:r>
          <a:r>
            <a:rPr kumimoji="1" lang="en-US" altLang="ja-JP" sz="1300">
              <a:latin typeface="ＭＳ Ｐゴシック"/>
            </a:rPr>
            <a:t>6.3%</a:t>
          </a:r>
          <a:r>
            <a:rPr kumimoji="1" lang="ja-JP" altLang="en-US" sz="1300">
              <a:latin typeface="ＭＳ Ｐゴシック"/>
            </a:rPr>
            <a:t>から</a:t>
          </a:r>
          <a:r>
            <a:rPr kumimoji="1" lang="en-US" altLang="ja-JP" sz="1300">
              <a:latin typeface="ＭＳ Ｐゴシック"/>
            </a:rPr>
            <a:t>0.6</a:t>
          </a:r>
          <a:r>
            <a:rPr kumimoji="1" lang="ja-JP" altLang="en-US" sz="1300">
              <a:latin typeface="ＭＳ Ｐゴシック"/>
            </a:rPr>
            <a:t>ポイント増加している。経常的収入は減少傾向にあることから、引き続き補助金等の必要性、公平性、効果の検証を行い、更なる見直しを行っていく必要がある。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14986</xdr:rowOff>
    </xdr:from>
    <xdr:to>
      <xdr:col>24</xdr:col>
      <xdr:colOff>31750</xdr:colOff>
      <xdr:row>35</xdr:row>
      <xdr:rowOff>42418</xdr:rowOff>
    </xdr:to>
    <xdr:cxnSp macro="">
      <xdr:nvCxnSpPr>
        <xdr:cNvPr id="309" name="直線コネクタ 308"/>
        <xdr:cNvCxnSpPr/>
      </xdr:nvCxnSpPr>
      <xdr:spPr>
        <a:xfrm>
          <a:off x="15671800" y="60157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14986</xdr:rowOff>
    </xdr:to>
    <xdr:cxnSp macro="">
      <xdr:nvCxnSpPr>
        <xdr:cNvPr id="312" name="直線コネクタ 311"/>
        <xdr:cNvCxnSpPr/>
      </xdr:nvCxnSpPr>
      <xdr:spPr>
        <a:xfrm>
          <a:off x="14782800" y="6011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35</xdr:row>
      <xdr:rowOff>10414</xdr:rowOff>
    </xdr:to>
    <xdr:cxnSp macro="">
      <xdr:nvCxnSpPr>
        <xdr:cNvPr id="315" name="直線コネクタ 314"/>
        <xdr:cNvCxnSpPr/>
      </xdr:nvCxnSpPr>
      <xdr:spPr>
        <a:xfrm>
          <a:off x="13893800" y="5988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7" name="テキスト ボックス 31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159004</xdr:rowOff>
    </xdr:from>
    <xdr:to>
      <xdr:col>20</xdr:col>
      <xdr:colOff>158750</xdr:colOff>
      <xdr:row>35</xdr:row>
      <xdr:rowOff>14986</xdr:rowOff>
    </xdr:to>
    <xdr:cxnSp macro="">
      <xdr:nvCxnSpPr>
        <xdr:cNvPr id="318" name="直線コネクタ 317"/>
        <xdr:cNvCxnSpPr/>
      </xdr:nvCxnSpPr>
      <xdr:spPr>
        <a:xfrm flipV="1">
          <a:off x="13004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0" name="テキスト ボックス 31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163068</xdr:rowOff>
    </xdr:from>
    <xdr:to>
      <xdr:col>24</xdr:col>
      <xdr:colOff>82550</xdr:colOff>
      <xdr:row>35</xdr:row>
      <xdr:rowOff>93218</xdr:rowOff>
    </xdr:to>
    <xdr:sp macro="" textlink="">
      <xdr:nvSpPr>
        <xdr:cNvPr id="328" name="円/楕円 327"/>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8145</xdr:rowOff>
    </xdr:from>
    <xdr:ext cx="762000" cy="259045"/>
    <xdr:sp macro="" textlink="">
      <xdr:nvSpPr>
        <xdr:cNvPr id="329"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135636</xdr:rowOff>
    </xdr:from>
    <xdr:to>
      <xdr:col>22</xdr:col>
      <xdr:colOff>615950</xdr:colOff>
      <xdr:row>35</xdr:row>
      <xdr:rowOff>65786</xdr:rowOff>
    </xdr:to>
    <xdr:sp macro="" textlink="">
      <xdr:nvSpPr>
        <xdr:cNvPr id="330" name="円/楕円 329"/>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75963</xdr:rowOff>
    </xdr:from>
    <xdr:ext cx="736600" cy="259045"/>
    <xdr:sp macro="" textlink="">
      <xdr:nvSpPr>
        <xdr:cNvPr id="331" name="テキスト ボックス 330"/>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32" name="円/楕円 331"/>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33" name="テキスト ボックス 332"/>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108204</xdr:rowOff>
    </xdr:from>
    <xdr:to>
      <xdr:col>20</xdr:col>
      <xdr:colOff>209550</xdr:colOff>
      <xdr:row>35</xdr:row>
      <xdr:rowOff>38354</xdr:rowOff>
    </xdr:to>
    <xdr:sp macro="" textlink="">
      <xdr:nvSpPr>
        <xdr:cNvPr id="334" name="円/楕円 333"/>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48531</xdr:rowOff>
    </xdr:from>
    <xdr:ext cx="762000" cy="259045"/>
    <xdr:sp macro="" textlink="">
      <xdr:nvSpPr>
        <xdr:cNvPr id="335" name="テキスト ボックス 334"/>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135636</xdr:rowOff>
    </xdr:from>
    <xdr:to>
      <xdr:col>19</xdr:col>
      <xdr:colOff>6350</xdr:colOff>
      <xdr:row>35</xdr:row>
      <xdr:rowOff>65786</xdr:rowOff>
    </xdr:to>
    <xdr:sp macro="" textlink="">
      <xdr:nvSpPr>
        <xdr:cNvPr id="336" name="円/楕円 335"/>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75963</xdr:rowOff>
    </xdr:from>
    <xdr:ext cx="762000" cy="259045"/>
    <xdr:sp macro="" textlink="">
      <xdr:nvSpPr>
        <xdr:cNvPr id="337" name="テキスト ボックス 336"/>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後に行った大規模建設事業に係る起債の償還が終了してきており、比率としては減少傾向にあるが、類似団体と比較すると依然高い数値となっている。これは、上下水道の整備に係る起債が要因となっているところもあるが、今後は普通会計において行う起債対象事業を抑制し、更なる健全化に努める必要が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127000</xdr:rowOff>
    </xdr:from>
    <xdr:to>
      <xdr:col>7</xdr:col>
      <xdr:colOff>15875</xdr:colOff>
      <xdr:row>80</xdr:row>
      <xdr:rowOff>149861</xdr:rowOff>
    </xdr:to>
    <xdr:cxnSp macro="">
      <xdr:nvCxnSpPr>
        <xdr:cNvPr id="367" name="直線コネクタ 366"/>
        <xdr:cNvCxnSpPr/>
      </xdr:nvCxnSpPr>
      <xdr:spPr>
        <a:xfrm flipV="1">
          <a:off x="3987800" y="138430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149861</xdr:rowOff>
    </xdr:from>
    <xdr:to>
      <xdr:col>5</xdr:col>
      <xdr:colOff>549275</xdr:colOff>
      <xdr:row>81</xdr:row>
      <xdr:rowOff>106426</xdr:rowOff>
    </xdr:to>
    <xdr:cxnSp macro="">
      <xdr:nvCxnSpPr>
        <xdr:cNvPr id="370" name="直線コネクタ 369"/>
        <xdr:cNvCxnSpPr/>
      </xdr:nvCxnSpPr>
      <xdr:spPr>
        <a:xfrm flipV="1">
          <a:off x="3098800" y="138658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92711</xdr:rowOff>
    </xdr:from>
    <xdr:to>
      <xdr:col>4</xdr:col>
      <xdr:colOff>346075</xdr:colOff>
      <xdr:row>81</xdr:row>
      <xdr:rowOff>106426</xdr:rowOff>
    </xdr:to>
    <xdr:cxnSp macro="">
      <xdr:nvCxnSpPr>
        <xdr:cNvPr id="373" name="直線コネクタ 372"/>
        <xdr:cNvCxnSpPr/>
      </xdr:nvCxnSpPr>
      <xdr:spPr>
        <a:xfrm>
          <a:off x="2209800" y="139801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5" name="テキスト ボックス 374"/>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92711</xdr:rowOff>
    </xdr:from>
    <xdr:to>
      <xdr:col>3</xdr:col>
      <xdr:colOff>142875</xdr:colOff>
      <xdr:row>81</xdr:row>
      <xdr:rowOff>120142</xdr:rowOff>
    </xdr:to>
    <xdr:cxnSp macro="">
      <xdr:nvCxnSpPr>
        <xdr:cNvPr id="376" name="直線コネクタ 375"/>
        <xdr:cNvCxnSpPr/>
      </xdr:nvCxnSpPr>
      <xdr:spPr>
        <a:xfrm flipV="1">
          <a:off x="1320800" y="139801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78" name="テキスト ボックス 377"/>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80" name="テキスト ボックス 379"/>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76200</xdr:rowOff>
    </xdr:from>
    <xdr:to>
      <xdr:col>7</xdr:col>
      <xdr:colOff>66675</xdr:colOff>
      <xdr:row>81</xdr:row>
      <xdr:rowOff>6350</xdr:rowOff>
    </xdr:to>
    <xdr:sp macro="" textlink="">
      <xdr:nvSpPr>
        <xdr:cNvPr id="386" name="円/楕円 385"/>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156227</xdr:rowOff>
    </xdr:from>
    <xdr:ext cx="762000" cy="259045"/>
    <xdr:sp macro="" textlink="">
      <xdr:nvSpPr>
        <xdr:cNvPr id="387" name="公債費該当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99061</xdr:rowOff>
    </xdr:from>
    <xdr:to>
      <xdr:col>5</xdr:col>
      <xdr:colOff>600075</xdr:colOff>
      <xdr:row>81</xdr:row>
      <xdr:rowOff>29211</xdr:rowOff>
    </xdr:to>
    <xdr:sp macro="" textlink="">
      <xdr:nvSpPr>
        <xdr:cNvPr id="388" name="円/楕円 387"/>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13988</xdr:rowOff>
    </xdr:from>
    <xdr:ext cx="736600" cy="259045"/>
    <xdr:sp macro="" textlink="">
      <xdr:nvSpPr>
        <xdr:cNvPr id="389" name="テキスト ボックス 388"/>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55626</xdr:rowOff>
    </xdr:from>
    <xdr:to>
      <xdr:col>4</xdr:col>
      <xdr:colOff>396875</xdr:colOff>
      <xdr:row>81</xdr:row>
      <xdr:rowOff>157226</xdr:rowOff>
    </xdr:to>
    <xdr:sp macro="" textlink="">
      <xdr:nvSpPr>
        <xdr:cNvPr id="390" name="円/楕円 389"/>
        <xdr:cNvSpPr/>
      </xdr:nvSpPr>
      <xdr:spPr>
        <a:xfrm>
          <a:off x="3048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142003</xdr:rowOff>
    </xdr:from>
    <xdr:ext cx="762000" cy="259045"/>
    <xdr:sp macro="" textlink="">
      <xdr:nvSpPr>
        <xdr:cNvPr id="391" name="テキスト ボックス 390"/>
        <xdr:cNvSpPr txBox="1"/>
      </xdr:nvSpPr>
      <xdr:spPr>
        <a:xfrm>
          <a:off x="2717800" y="1402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41911</xdr:rowOff>
    </xdr:from>
    <xdr:to>
      <xdr:col>3</xdr:col>
      <xdr:colOff>193675</xdr:colOff>
      <xdr:row>81</xdr:row>
      <xdr:rowOff>143511</xdr:rowOff>
    </xdr:to>
    <xdr:sp macro="" textlink="">
      <xdr:nvSpPr>
        <xdr:cNvPr id="392" name="円/楕円 391"/>
        <xdr:cNvSpPr/>
      </xdr:nvSpPr>
      <xdr:spPr>
        <a:xfrm>
          <a:off x="2159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128288</xdr:rowOff>
    </xdr:from>
    <xdr:ext cx="762000" cy="259045"/>
    <xdr:sp macro="" textlink="">
      <xdr:nvSpPr>
        <xdr:cNvPr id="393" name="テキスト ボックス 392"/>
        <xdr:cNvSpPr txBox="1"/>
      </xdr:nvSpPr>
      <xdr:spPr>
        <a:xfrm>
          <a:off x="1828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69342</xdr:rowOff>
    </xdr:from>
    <xdr:to>
      <xdr:col>1</xdr:col>
      <xdr:colOff>676275</xdr:colOff>
      <xdr:row>81</xdr:row>
      <xdr:rowOff>170942</xdr:rowOff>
    </xdr:to>
    <xdr:sp macro="" textlink="">
      <xdr:nvSpPr>
        <xdr:cNvPr id="394" name="円/楕円 393"/>
        <xdr:cNvSpPr/>
      </xdr:nvSpPr>
      <xdr:spPr>
        <a:xfrm>
          <a:off x="1270000" y="139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155719</xdr:rowOff>
    </xdr:from>
    <xdr:ext cx="762000" cy="259045"/>
    <xdr:sp macro="" textlink="">
      <xdr:nvSpPr>
        <xdr:cNvPr id="395" name="テキスト ボックス 394"/>
        <xdr:cNvSpPr txBox="1"/>
      </xdr:nvSpPr>
      <xdr:spPr>
        <a:xfrm>
          <a:off x="939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a:t>
          </a:r>
          <a:r>
            <a:rPr kumimoji="1" lang="en-US" altLang="ja-JP" sz="1300">
              <a:latin typeface="ＭＳ Ｐゴシック"/>
            </a:rPr>
            <a:t>60.9%</a:t>
          </a:r>
          <a:r>
            <a:rPr kumimoji="1" lang="ja-JP" altLang="en-US" sz="1300">
              <a:latin typeface="ＭＳ Ｐゴシック"/>
            </a:rPr>
            <a:t>と低い水準である。今後も人口の減少、少子高齢化、不況等に伴う税収の減等厳しい財政状況の中で、行政サービスの維持向上を図り、既存の組織の見直し、改革に取り組み、計画的な行財政運営に努める。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8890</xdr:rowOff>
    </xdr:from>
    <xdr:to>
      <xdr:col>24</xdr:col>
      <xdr:colOff>31750</xdr:colOff>
      <xdr:row>81</xdr:row>
      <xdr:rowOff>85089</xdr:rowOff>
    </xdr:to>
    <xdr:cxnSp macro="">
      <xdr:nvCxnSpPr>
        <xdr:cNvPr id="423" name="直線コネクタ 422"/>
        <xdr:cNvCxnSpPr/>
      </xdr:nvCxnSpPr>
      <xdr:spPr>
        <a:xfrm flipV="1">
          <a:off x="16510000" y="12867640"/>
          <a:ext cx="0" cy="110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57166</xdr:rowOff>
    </xdr:from>
    <xdr:ext cx="762000" cy="259045"/>
    <xdr:sp macro="" textlink="">
      <xdr:nvSpPr>
        <xdr:cNvPr id="424" name="公債費以外最小値テキスト"/>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81</xdr:row>
      <xdr:rowOff>85089</xdr:rowOff>
    </xdr:from>
    <xdr:to>
      <xdr:col>24</xdr:col>
      <xdr:colOff>120650</xdr:colOff>
      <xdr:row>81</xdr:row>
      <xdr:rowOff>85089</xdr:rowOff>
    </xdr:to>
    <xdr:cxnSp macro="">
      <xdr:nvCxnSpPr>
        <xdr:cNvPr id="425" name="直線コネクタ 424"/>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95267</xdr:rowOff>
    </xdr:from>
    <xdr:ext cx="762000" cy="259045"/>
    <xdr:sp macro="" textlink="">
      <xdr:nvSpPr>
        <xdr:cNvPr id="426" name="公債費以外最大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75</xdr:row>
      <xdr:rowOff>8890</xdr:rowOff>
    </xdr:from>
    <xdr:to>
      <xdr:col>24</xdr:col>
      <xdr:colOff>120650</xdr:colOff>
      <xdr:row>75</xdr:row>
      <xdr:rowOff>8890</xdr:rowOff>
    </xdr:to>
    <xdr:cxnSp macro="">
      <xdr:nvCxnSpPr>
        <xdr:cNvPr id="427" name="直線コネクタ 426"/>
        <xdr:cNvCxnSpPr/>
      </xdr:nvCxnSpPr>
      <xdr:spPr>
        <a:xfrm>
          <a:off x="16421100" y="1286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100330</xdr:rowOff>
    </xdr:from>
    <xdr:to>
      <xdr:col>24</xdr:col>
      <xdr:colOff>31750</xdr:colOff>
      <xdr:row>75</xdr:row>
      <xdr:rowOff>66040</xdr:rowOff>
    </xdr:to>
    <xdr:cxnSp macro="">
      <xdr:nvCxnSpPr>
        <xdr:cNvPr id="428" name="直線コネクタ 427"/>
        <xdr:cNvCxnSpPr/>
      </xdr:nvCxnSpPr>
      <xdr:spPr>
        <a:xfrm>
          <a:off x="15671800" y="1278763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29"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0" name="フローチャート : 判断 429"/>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xdr:rowOff>
    </xdr:from>
    <xdr:to>
      <xdr:col>22</xdr:col>
      <xdr:colOff>565150</xdr:colOff>
      <xdr:row>74</xdr:row>
      <xdr:rowOff>100330</xdr:rowOff>
    </xdr:to>
    <xdr:cxnSp macro="">
      <xdr:nvCxnSpPr>
        <xdr:cNvPr id="431" name="直線コネクタ 430"/>
        <xdr:cNvCxnSpPr/>
      </xdr:nvCxnSpPr>
      <xdr:spPr>
        <a:xfrm>
          <a:off x="14782800" y="126885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32" name="フローチャート : 判断 431"/>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33" name="テキスト ボックス 432"/>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107950</xdr:rowOff>
    </xdr:from>
    <xdr:to>
      <xdr:col>21</xdr:col>
      <xdr:colOff>361950</xdr:colOff>
      <xdr:row>74</xdr:row>
      <xdr:rowOff>1270</xdr:rowOff>
    </xdr:to>
    <xdr:cxnSp macro="">
      <xdr:nvCxnSpPr>
        <xdr:cNvPr id="434" name="直線コネクタ 433"/>
        <xdr:cNvCxnSpPr/>
      </xdr:nvCxnSpPr>
      <xdr:spPr>
        <a:xfrm>
          <a:off x="13893800" y="12623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5" name="フローチャート : 判断 434"/>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6" name="テキスト ボックス 435"/>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107950</xdr:rowOff>
    </xdr:from>
    <xdr:to>
      <xdr:col>20</xdr:col>
      <xdr:colOff>158750</xdr:colOff>
      <xdr:row>74</xdr:row>
      <xdr:rowOff>73660</xdr:rowOff>
    </xdr:to>
    <xdr:cxnSp macro="">
      <xdr:nvCxnSpPr>
        <xdr:cNvPr id="437" name="直線コネクタ 436"/>
        <xdr:cNvCxnSpPr/>
      </xdr:nvCxnSpPr>
      <xdr:spPr>
        <a:xfrm flipV="1">
          <a:off x="13004800" y="126238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8" name="フローチャート : 判断 437"/>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9" name="テキスト ボックス 438"/>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0" name="フローチャート : 判断 439"/>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41" name="テキスト ボックス 440"/>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15240</xdr:rowOff>
    </xdr:from>
    <xdr:to>
      <xdr:col>24</xdr:col>
      <xdr:colOff>82550</xdr:colOff>
      <xdr:row>75</xdr:row>
      <xdr:rowOff>116840</xdr:rowOff>
    </xdr:to>
    <xdr:sp macro="" textlink="">
      <xdr:nvSpPr>
        <xdr:cNvPr id="447" name="円/楕円 446"/>
        <xdr:cNvSpPr/>
      </xdr:nvSpPr>
      <xdr:spPr>
        <a:xfrm>
          <a:off x="16459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95267</xdr:rowOff>
    </xdr:from>
    <xdr:ext cx="762000" cy="259045"/>
    <xdr:sp macro="" textlink="">
      <xdr:nvSpPr>
        <xdr:cNvPr id="448" name="公債費以外該当値テキスト"/>
        <xdr:cNvSpPr txBox="1"/>
      </xdr:nvSpPr>
      <xdr:spPr>
        <a:xfrm>
          <a:off x="16598900" y="1278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49530</xdr:rowOff>
    </xdr:from>
    <xdr:to>
      <xdr:col>22</xdr:col>
      <xdr:colOff>615950</xdr:colOff>
      <xdr:row>74</xdr:row>
      <xdr:rowOff>151130</xdr:rowOff>
    </xdr:to>
    <xdr:sp macro="" textlink="">
      <xdr:nvSpPr>
        <xdr:cNvPr id="449" name="円/楕円 448"/>
        <xdr:cNvSpPr/>
      </xdr:nvSpPr>
      <xdr:spPr>
        <a:xfrm>
          <a:off x="15621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161307</xdr:rowOff>
    </xdr:from>
    <xdr:ext cx="736600" cy="259045"/>
    <xdr:sp macro="" textlink="">
      <xdr:nvSpPr>
        <xdr:cNvPr id="450" name="テキスト ボックス 449"/>
        <xdr:cNvSpPr txBox="1"/>
      </xdr:nvSpPr>
      <xdr:spPr>
        <a:xfrm>
          <a:off x="15290800" y="1250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121920</xdr:rowOff>
    </xdr:from>
    <xdr:to>
      <xdr:col>21</xdr:col>
      <xdr:colOff>412750</xdr:colOff>
      <xdr:row>74</xdr:row>
      <xdr:rowOff>52070</xdr:rowOff>
    </xdr:to>
    <xdr:sp macro="" textlink="">
      <xdr:nvSpPr>
        <xdr:cNvPr id="451" name="円/楕円 450"/>
        <xdr:cNvSpPr/>
      </xdr:nvSpPr>
      <xdr:spPr>
        <a:xfrm>
          <a:off x="14732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62247</xdr:rowOff>
    </xdr:from>
    <xdr:ext cx="762000" cy="259045"/>
    <xdr:sp macro="" textlink="">
      <xdr:nvSpPr>
        <xdr:cNvPr id="452" name="テキスト ボックス 451"/>
        <xdr:cNvSpPr txBox="1"/>
      </xdr:nvSpPr>
      <xdr:spPr>
        <a:xfrm>
          <a:off x="14401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57150</xdr:rowOff>
    </xdr:from>
    <xdr:to>
      <xdr:col>20</xdr:col>
      <xdr:colOff>209550</xdr:colOff>
      <xdr:row>73</xdr:row>
      <xdr:rowOff>158750</xdr:rowOff>
    </xdr:to>
    <xdr:sp macro="" textlink="">
      <xdr:nvSpPr>
        <xdr:cNvPr id="453" name="円/楕円 452"/>
        <xdr:cNvSpPr/>
      </xdr:nvSpPr>
      <xdr:spPr>
        <a:xfrm>
          <a:off x="13843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168927</xdr:rowOff>
    </xdr:from>
    <xdr:ext cx="762000" cy="259045"/>
    <xdr:sp macro="" textlink="">
      <xdr:nvSpPr>
        <xdr:cNvPr id="454" name="テキスト ボックス 453"/>
        <xdr:cNvSpPr txBox="1"/>
      </xdr:nvSpPr>
      <xdr:spPr>
        <a:xfrm>
          <a:off x="13512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5" name="円/楕円 454"/>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134637</xdr:rowOff>
    </xdr:from>
    <xdr:ext cx="762000" cy="259045"/>
    <xdr:sp macro="" textlink="">
      <xdr:nvSpPr>
        <xdr:cNvPr id="456" name="テキスト ボックス 455"/>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広島県大崎上島町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4803</xdr:rowOff>
    </xdr:from>
    <xdr:to>
      <xdr:col>4</xdr:col>
      <xdr:colOff>1117600</xdr:colOff>
      <xdr:row>19</xdr:row>
      <xdr:rowOff>15876</xdr:rowOff>
    </xdr:to>
    <xdr:cxnSp macro="">
      <xdr:nvCxnSpPr>
        <xdr:cNvPr id="48" name="直線コネクタ 47"/>
        <xdr:cNvCxnSpPr/>
      </xdr:nvCxnSpPr>
      <xdr:spPr bwMode="auto">
        <a:xfrm>
          <a:off x="5003800" y="3309978"/>
          <a:ext cx="647700" cy="1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4803</xdr:rowOff>
    </xdr:from>
    <xdr:to>
      <xdr:col>4</xdr:col>
      <xdr:colOff>469900</xdr:colOff>
      <xdr:row>19</xdr:row>
      <xdr:rowOff>33241</xdr:rowOff>
    </xdr:to>
    <xdr:cxnSp macro="">
      <xdr:nvCxnSpPr>
        <xdr:cNvPr id="51" name="直線コネクタ 50"/>
        <xdr:cNvCxnSpPr/>
      </xdr:nvCxnSpPr>
      <xdr:spPr bwMode="auto">
        <a:xfrm flipV="1">
          <a:off x="4305300" y="3309978"/>
          <a:ext cx="698500" cy="28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153420</xdr:rowOff>
    </xdr:from>
    <xdr:to>
      <xdr:col>3</xdr:col>
      <xdr:colOff>904875</xdr:colOff>
      <xdr:row>19</xdr:row>
      <xdr:rowOff>33241</xdr:rowOff>
    </xdr:to>
    <xdr:cxnSp macro="">
      <xdr:nvCxnSpPr>
        <xdr:cNvPr id="54" name="直線コネクタ 53"/>
        <xdr:cNvCxnSpPr/>
      </xdr:nvCxnSpPr>
      <xdr:spPr bwMode="auto">
        <a:xfrm>
          <a:off x="3606800" y="3287145"/>
          <a:ext cx="698500" cy="51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94538</xdr:rowOff>
    </xdr:from>
    <xdr:ext cx="762000" cy="259045"/>
    <xdr:sp macro="" textlink="">
      <xdr:nvSpPr>
        <xdr:cNvPr id="56" name="テキスト ボックス 55"/>
        <xdr:cNvSpPr txBox="1"/>
      </xdr:nvSpPr>
      <xdr:spPr>
        <a:xfrm>
          <a:off x="3924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53467</xdr:rowOff>
    </xdr:from>
    <xdr:to>
      <xdr:col>3</xdr:col>
      <xdr:colOff>206375</xdr:colOff>
      <xdr:row>18</xdr:row>
      <xdr:rowOff>153420</xdr:rowOff>
    </xdr:to>
    <xdr:cxnSp macro="">
      <xdr:nvCxnSpPr>
        <xdr:cNvPr id="57" name="直線コネクタ 56"/>
        <xdr:cNvCxnSpPr/>
      </xdr:nvCxnSpPr>
      <xdr:spPr bwMode="auto">
        <a:xfrm>
          <a:off x="2908300" y="3187192"/>
          <a:ext cx="698500" cy="99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130355</xdr:rowOff>
    </xdr:from>
    <xdr:ext cx="762000" cy="259045"/>
    <xdr:sp macro="" textlink="">
      <xdr:nvSpPr>
        <xdr:cNvPr id="59" name="テキスト ボックス 58"/>
        <xdr:cNvSpPr txBox="1"/>
      </xdr:nvSpPr>
      <xdr:spPr>
        <a:xfrm>
          <a:off x="32258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99413</xdr:rowOff>
    </xdr:from>
    <xdr:ext cx="762000" cy="259045"/>
    <xdr:sp macro="" textlink="">
      <xdr:nvSpPr>
        <xdr:cNvPr id="61" name="テキスト ボックス 60"/>
        <xdr:cNvSpPr txBox="1"/>
      </xdr:nvSpPr>
      <xdr:spPr>
        <a:xfrm>
          <a:off x="2527300" y="32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136526</xdr:rowOff>
    </xdr:from>
    <xdr:to>
      <xdr:col>5</xdr:col>
      <xdr:colOff>34925</xdr:colOff>
      <xdr:row>19</xdr:row>
      <xdr:rowOff>66676</xdr:rowOff>
    </xdr:to>
    <xdr:sp macro="" textlink="">
      <xdr:nvSpPr>
        <xdr:cNvPr id="67" name="円/楕円 66"/>
        <xdr:cNvSpPr/>
      </xdr:nvSpPr>
      <xdr:spPr bwMode="auto">
        <a:xfrm>
          <a:off x="5600700" y="327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108603</xdr:rowOff>
    </xdr:from>
    <xdr:ext cx="762000" cy="259045"/>
    <xdr:sp macro="" textlink="">
      <xdr:nvSpPr>
        <xdr:cNvPr id="68" name="人口1人当たり決算額の推移該当値テキスト130"/>
        <xdr:cNvSpPr txBox="1"/>
      </xdr:nvSpPr>
      <xdr:spPr>
        <a:xfrm>
          <a:off x="5740400" y="324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117,361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125453</xdr:rowOff>
    </xdr:from>
    <xdr:to>
      <xdr:col>4</xdr:col>
      <xdr:colOff>520700</xdr:colOff>
      <xdr:row>19</xdr:row>
      <xdr:rowOff>55603</xdr:rowOff>
    </xdr:to>
    <xdr:sp macro="" textlink="">
      <xdr:nvSpPr>
        <xdr:cNvPr id="69" name="円/楕円 68"/>
        <xdr:cNvSpPr/>
      </xdr:nvSpPr>
      <xdr:spPr bwMode="auto">
        <a:xfrm>
          <a:off x="4953000" y="325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40380</xdr:rowOff>
    </xdr:from>
    <xdr:ext cx="736600" cy="259045"/>
    <xdr:sp macro="" textlink="">
      <xdr:nvSpPr>
        <xdr:cNvPr id="70" name="テキスト ボックス 69"/>
        <xdr:cNvSpPr txBox="1"/>
      </xdr:nvSpPr>
      <xdr:spPr>
        <a:xfrm>
          <a:off x="4622800" y="3345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118,572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153891</xdr:rowOff>
    </xdr:from>
    <xdr:to>
      <xdr:col>3</xdr:col>
      <xdr:colOff>955675</xdr:colOff>
      <xdr:row>19</xdr:row>
      <xdr:rowOff>84041</xdr:rowOff>
    </xdr:to>
    <xdr:sp macro="" textlink="">
      <xdr:nvSpPr>
        <xdr:cNvPr id="71" name="円/楕円 70"/>
        <xdr:cNvSpPr/>
      </xdr:nvSpPr>
      <xdr:spPr bwMode="auto">
        <a:xfrm>
          <a:off x="4254500" y="328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68818</xdr:rowOff>
    </xdr:from>
    <xdr:ext cx="762000" cy="259045"/>
    <xdr:sp macro="" textlink="">
      <xdr:nvSpPr>
        <xdr:cNvPr id="72" name="テキスト ボックス 71"/>
        <xdr:cNvSpPr txBox="1"/>
      </xdr:nvSpPr>
      <xdr:spPr>
        <a:xfrm>
          <a:off x="3924300" y="337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115,462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102620</xdr:rowOff>
    </xdr:from>
    <xdr:to>
      <xdr:col>3</xdr:col>
      <xdr:colOff>257175</xdr:colOff>
      <xdr:row>19</xdr:row>
      <xdr:rowOff>32770</xdr:rowOff>
    </xdr:to>
    <xdr:sp macro="" textlink="">
      <xdr:nvSpPr>
        <xdr:cNvPr id="73" name="円/楕円 72"/>
        <xdr:cNvSpPr/>
      </xdr:nvSpPr>
      <xdr:spPr bwMode="auto">
        <a:xfrm>
          <a:off x="3556000" y="3236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17547</xdr:rowOff>
    </xdr:from>
    <xdr:ext cx="762000" cy="259045"/>
    <xdr:sp macro="" textlink="">
      <xdr:nvSpPr>
        <xdr:cNvPr id="74" name="テキスト ボックス 73"/>
        <xdr:cNvSpPr txBox="1"/>
      </xdr:nvSpPr>
      <xdr:spPr>
        <a:xfrm>
          <a:off x="3225800" y="332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2667</xdr:rowOff>
    </xdr:from>
    <xdr:to>
      <xdr:col>2</xdr:col>
      <xdr:colOff>692150</xdr:colOff>
      <xdr:row>18</xdr:row>
      <xdr:rowOff>104267</xdr:rowOff>
    </xdr:to>
    <xdr:sp macro="" textlink="">
      <xdr:nvSpPr>
        <xdr:cNvPr id="75" name="円/楕円 74"/>
        <xdr:cNvSpPr/>
      </xdr:nvSpPr>
      <xdr:spPr bwMode="auto">
        <a:xfrm>
          <a:off x="2857500" y="3136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114444</xdr:rowOff>
    </xdr:from>
    <xdr:ext cx="762000" cy="259045"/>
    <xdr:sp macro="" textlink="">
      <xdr:nvSpPr>
        <xdr:cNvPr id="76" name="テキスト ボックス 75"/>
        <xdr:cNvSpPr txBox="1"/>
      </xdr:nvSpPr>
      <xdr:spPr>
        <a:xfrm>
          <a:off x="2527300" y="290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72479</xdr:rowOff>
    </xdr:from>
    <xdr:to>
      <xdr:col>4</xdr:col>
      <xdr:colOff>1117600</xdr:colOff>
      <xdr:row>34</xdr:row>
      <xdr:rowOff>132162</xdr:rowOff>
    </xdr:to>
    <xdr:cxnSp macro="">
      <xdr:nvCxnSpPr>
        <xdr:cNvPr id="109" name="直線コネクタ 108"/>
        <xdr:cNvCxnSpPr/>
      </xdr:nvCxnSpPr>
      <xdr:spPr bwMode="auto">
        <a:xfrm>
          <a:off x="5003800" y="6339929"/>
          <a:ext cx="647700" cy="59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302775</xdr:rowOff>
    </xdr:from>
    <xdr:to>
      <xdr:col>4</xdr:col>
      <xdr:colOff>469900</xdr:colOff>
      <xdr:row>34</xdr:row>
      <xdr:rowOff>72479</xdr:rowOff>
    </xdr:to>
    <xdr:cxnSp macro="">
      <xdr:nvCxnSpPr>
        <xdr:cNvPr id="112" name="直線コネクタ 111"/>
        <xdr:cNvCxnSpPr/>
      </xdr:nvCxnSpPr>
      <xdr:spPr bwMode="auto">
        <a:xfrm>
          <a:off x="4305300" y="6227325"/>
          <a:ext cx="698500" cy="11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274999</xdr:rowOff>
    </xdr:from>
    <xdr:to>
      <xdr:col>3</xdr:col>
      <xdr:colOff>904875</xdr:colOff>
      <xdr:row>33</xdr:row>
      <xdr:rowOff>302775</xdr:rowOff>
    </xdr:to>
    <xdr:cxnSp macro="">
      <xdr:nvCxnSpPr>
        <xdr:cNvPr id="115" name="直線コネクタ 114"/>
        <xdr:cNvCxnSpPr/>
      </xdr:nvCxnSpPr>
      <xdr:spPr bwMode="auto">
        <a:xfrm>
          <a:off x="3606800" y="6199549"/>
          <a:ext cx="698500" cy="27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66089</xdr:rowOff>
    </xdr:from>
    <xdr:ext cx="762000" cy="259045"/>
    <xdr:sp macro="" textlink="">
      <xdr:nvSpPr>
        <xdr:cNvPr id="117" name="テキスト ボックス 116"/>
        <xdr:cNvSpPr txBox="1"/>
      </xdr:nvSpPr>
      <xdr:spPr>
        <a:xfrm>
          <a:off x="3924300" y="66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230099</xdr:rowOff>
    </xdr:from>
    <xdr:to>
      <xdr:col>3</xdr:col>
      <xdr:colOff>206375</xdr:colOff>
      <xdr:row>33</xdr:row>
      <xdr:rowOff>274999</xdr:rowOff>
    </xdr:to>
    <xdr:cxnSp macro="">
      <xdr:nvCxnSpPr>
        <xdr:cNvPr id="118" name="直線コネクタ 117"/>
        <xdr:cNvCxnSpPr/>
      </xdr:nvCxnSpPr>
      <xdr:spPr bwMode="auto">
        <a:xfrm>
          <a:off x="2908300" y="6154649"/>
          <a:ext cx="698500" cy="4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3815</xdr:rowOff>
    </xdr:from>
    <xdr:ext cx="762000" cy="259045"/>
    <xdr:sp macro="" textlink="">
      <xdr:nvSpPr>
        <xdr:cNvPr id="120" name="テキスト ボックス 119"/>
        <xdr:cNvSpPr txBox="1"/>
      </xdr:nvSpPr>
      <xdr:spPr>
        <a:xfrm>
          <a:off x="3225800" y="661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298784</xdr:rowOff>
    </xdr:from>
    <xdr:ext cx="762000" cy="259045"/>
    <xdr:sp macro="" textlink="">
      <xdr:nvSpPr>
        <xdr:cNvPr id="122" name="テキスト ボックス 121"/>
        <xdr:cNvSpPr txBox="1"/>
      </xdr:nvSpPr>
      <xdr:spPr>
        <a:xfrm>
          <a:off x="2527300" y="656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81362</xdr:rowOff>
    </xdr:from>
    <xdr:to>
      <xdr:col>5</xdr:col>
      <xdr:colOff>34925</xdr:colOff>
      <xdr:row>34</xdr:row>
      <xdr:rowOff>182962</xdr:rowOff>
    </xdr:to>
    <xdr:sp macro="" textlink="">
      <xdr:nvSpPr>
        <xdr:cNvPr id="128" name="円/楕円 127"/>
        <xdr:cNvSpPr/>
      </xdr:nvSpPr>
      <xdr:spPr bwMode="auto">
        <a:xfrm>
          <a:off x="5600700" y="6348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269339</xdr:rowOff>
    </xdr:from>
    <xdr:ext cx="762000" cy="259045"/>
    <xdr:sp macro="" textlink="">
      <xdr:nvSpPr>
        <xdr:cNvPr id="129" name="人口1人当たり決算額の推移該当値テキスト445"/>
        <xdr:cNvSpPr txBox="1"/>
      </xdr:nvSpPr>
      <xdr:spPr>
        <a:xfrm>
          <a:off x="5740400" y="619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40,729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21679</xdr:rowOff>
    </xdr:from>
    <xdr:to>
      <xdr:col>4</xdr:col>
      <xdr:colOff>520700</xdr:colOff>
      <xdr:row>34</xdr:row>
      <xdr:rowOff>123279</xdr:rowOff>
    </xdr:to>
    <xdr:sp macro="" textlink="">
      <xdr:nvSpPr>
        <xdr:cNvPr id="130" name="円/楕円 129"/>
        <xdr:cNvSpPr/>
      </xdr:nvSpPr>
      <xdr:spPr bwMode="auto">
        <a:xfrm>
          <a:off x="4953000" y="628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133456</xdr:rowOff>
    </xdr:from>
    <xdr:ext cx="736600" cy="259045"/>
    <xdr:sp macro="" textlink="">
      <xdr:nvSpPr>
        <xdr:cNvPr id="131" name="テキスト ボックス 130"/>
        <xdr:cNvSpPr txBox="1"/>
      </xdr:nvSpPr>
      <xdr:spPr>
        <a:xfrm>
          <a:off x="4622800" y="6058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43,862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251975</xdr:rowOff>
    </xdr:from>
    <xdr:to>
      <xdr:col>3</xdr:col>
      <xdr:colOff>955675</xdr:colOff>
      <xdr:row>34</xdr:row>
      <xdr:rowOff>10675</xdr:rowOff>
    </xdr:to>
    <xdr:sp macro="" textlink="">
      <xdr:nvSpPr>
        <xdr:cNvPr id="132" name="円/楕円 131"/>
        <xdr:cNvSpPr/>
      </xdr:nvSpPr>
      <xdr:spPr bwMode="auto">
        <a:xfrm>
          <a:off x="4254500" y="617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20852</xdr:rowOff>
    </xdr:from>
    <xdr:ext cx="762000" cy="259045"/>
    <xdr:sp macro="" textlink="">
      <xdr:nvSpPr>
        <xdr:cNvPr id="133" name="テキスト ボックス 132"/>
        <xdr:cNvSpPr txBox="1"/>
      </xdr:nvSpPr>
      <xdr:spPr>
        <a:xfrm>
          <a:off x="3924300" y="59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49,773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224199</xdr:rowOff>
    </xdr:from>
    <xdr:to>
      <xdr:col>3</xdr:col>
      <xdr:colOff>257175</xdr:colOff>
      <xdr:row>33</xdr:row>
      <xdr:rowOff>325799</xdr:rowOff>
    </xdr:to>
    <xdr:sp macro="" textlink="">
      <xdr:nvSpPr>
        <xdr:cNvPr id="134" name="円/楕円 133"/>
        <xdr:cNvSpPr/>
      </xdr:nvSpPr>
      <xdr:spPr bwMode="auto">
        <a:xfrm>
          <a:off x="3556000" y="6148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164526</xdr:rowOff>
    </xdr:from>
    <xdr:ext cx="762000" cy="259045"/>
    <xdr:sp macro="" textlink="">
      <xdr:nvSpPr>
        <xdr:cNvPr id="135" name="テキスト ボックス 134"/>
        <xdr:cNvSpPr txBox="1"/>
      </xdr:nvSpPr>
      <xdr:spPr>
        <a:xfrm>
          <a:off x="3225800" y="591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51,231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179299</xdr:rowOff>
    </xdr:from>
    <xdr:to>
      <xdr:col>2</xdr:col>
      <xdr:colOff>692150</xdr:colOff>
      <xdr:row>33</xdr:row>
      <xdr:rowOff>280899</xdr:rowOff>
    </xdr:to>
    <xdr:sp macro="" textlink="">
      <xdr:nvSpPr>
        <xdr:cNvPr id="136" name="円/楕円 135"/>
        <xdr:cNvSpPr/>
      </xdr:nvSpPr>
      <xdr:spPr bwMode="auto">
        <a:xfrm>
          <a:off x="2857500" y="610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119626</xdr:rowOff>
    </xdr:from>
    <xdr:ext cx="762000" cy="259045"/>
    <xdr:sp macro="" textlink="">
      <xdr:nvSpPr>
        <xdr:cNvPr id="137" name="テキスト ボックス 136"/>
        <xdr:cNvSpPr txBox="1"/>
      </xdr:nvSpPr>
      <xdr:spPr>
        <a:xfrm>
          <a:off x="2527300" y="587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7,839
7,717
43.11
7,924,252
7,491,778
300,730
4,302,935
9,362,398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80318</xdr:rowOff>
    </xdr:from>
    <xdr:to>
      <xdr:col>6</xdr:col>
      <xdr:colOff>511175</xdr:colOff>
      <xdr:row>36</xdr:row>
      <xdr:rowOff>114228</xdr:rowOff>
    </xdr:to>
    <xdr:cxnSp macro="">
      <xdr:nvCxnSpPr>
        <xdr:cNvPr id="63" name="直線コネクタ 62"/>
        <xdr:cNvCxnSpPr/>
      </xdr:nvCxnSpPr>
      <xdr:spPr>
        <a:xfrm>
          <a:off x="3797300" y="6252518"/>
          <a:ext cx="8382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77880</xdr:rowOff>
    </xdr:from>
    <xdr:to>
      <xdr:col>5</xdr:col>
      <xdr:colOff>358775</xdr:colOff>
      <xdr:row>36</xdr:row>
      <xdr:rowOff>80318</xdr:rowOff>
    </xdr:to>
    <xdr:cxnSp macro="">
      <xdr:nvCxnSpPr>
        <xdr:cNvPr id="66" name="直線コネクタ 65"/>
        <xdr:cNvCxnSpPr/>
      </xdr:nvCxnSpPr>
      <xdr:spPr>
        <a:xfrm>
          <a:off x="2908300" y="625008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12457</xdr:rowOff>
    </xdr:from>
    <xdr:to>
      <xdr:col>4</xdr:col>
      <xdr:colOff>155575</xdr:colOff>
      <xdr:row>36</xdr:row>
      <xdr:rowOff>77880</xdr:rowOff>
    </xdr:to>
    <xdr:cxnSp macro="">
      <xdr:nvCxnSpPr>
        <xdr:cNvPr id="69" name="直線コネクタ 68"/>
        <xdr:cNvCxnSpPr/>
      </xdr:nvCxnSpPr>
      <xdr:spPr>
        <a:xfrm>
          <a:off x="2019300" y="6184657"/>
          <a:ext cx="889000" cy="6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90050</xdr:rowOff>
    </xdr:from>
    <xdr:to>
      <xdr:col>2</xdr:col>
      <xdr:colOff>638175</xdr:colOff>
      <xdr:row>36</xdr:row>
      <xdr:rowOff>12457</xdr:rowOff>
    </xdr:to>
    <xdr:cxnSp macro="">
      <xdr:nvCxnSpPr>
        <xdr:cNvPr id="72" name="直線コネクタ 71"/>
        <xdr:cNvCxnSpPr/>
      </xdr:nvCxnSpPr>
      <xdr:spPr>
        <a:xfrm>
          <a:off x="1130300" y="6090800"/>
          <a:ext cx="889000" cy="9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63428</xdr:rowOff>
    </xdr:from>
    <xdr:to>
      <xdr:col>6</xdr:col>
      <xdr:colOff>561975</xdr:colOff>
      <xdr:row>36</xdr:row>
      <xdr:rowOff>165028</xdr:rowOff>
    </xdr:to>
    <xdr:sp macro="" textlink="">
      <xdr:nvSpPr>
        <xdr:cNvPr id="82" name="円/楕円 81"/>
        <xdr:cNvSpPr/>
      </xdr:nvSpPr>
      <xdr:spPr>
        <a:xfrm>
          <a:off x="4584700" y="62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41855</xdr:rowOff>
    </xdr:from>
    <xdr:ext cx="599010" cy="259045"/>
    <xdr:sp macro="" textlink="">
      <xdr:nvSpPr>
        <xdr:cNvPr id="83" name="人件費該当値テキスト"/>
        <xdr:cNvSpPr txBox="1"/>
      </xdr:nvSpPr>
      <xdr:spPr>
        <a:xfrm>
          <a:off x="4686300" y="621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105,840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29518</xdr:rowOff>
    </xdr:from>
    <xdr:to>
      <xdr:col>5</xdr:col>
      <xdr:colOff>409575</xdr:colOff>
      <xdr:row>36</xdr:row>
      <xdr:rowOff>131118</xdr:rowOff>
    </xdr:to>
    <xdr:sp macro="" textlink="">
      <xdr:nvSpPr>
        <xdr:cNvPr id="84" name="円/楕円 83"/>
        <xdr:cNvSpPr/>
      </xdr:nvSpPr>
      <xdr:spPr>
        <a:xfrm>
          <a:off x="3746500" y="62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147645</xdr:rowOff>
    </xdr:from>
    <xdr:ext cx="599010" cy="259045"/>
    <xdr:sp macro="" textlink="">
      <xdr:nvSpPr>
        <xdr:cNvPr id="85" name="テキスト ボックス 84"/>
        <xdr:cNvSpPr txBox="1"/>
      </xdr:nvSpPr>
      <xdr:spPr>
        <a:xfrm>
          <a:off x="3497794" y="597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27080</xdr:rowOff>
    </xdr:from>
    <xdr:to>
      <xdr:col>4</xdr:col>
      <xdr:colOff>206375</xdr:colOff>
      <xdr:row>36</xdr:row>
      <xdr:rowOff>128680</xdr:rowOff>
    </xdr:to>
    <xdr:sp macro="" textlink="">
      <xdr:nvSpPr>
        <xdr:cNvPr id="86" name="円/楕円 85"/>
        <xdr:cNvSpPr/>
      </xdr:nvSpPr>
      <xdr:spPr>
        <a:xfrm>
          <a:off x="2857500" y="619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119807</xdr:rowOff>
    </xdr:from>
    <xdr:ext cx="599010" cy="259045"/>
    <xdr:sp macro="" textlink="">
      <xdr:nvSpPr>
        <xdr:cNvPr id="87" name="テキスト ボックス 86"/>
        <xdr:cNvSpPr txBox="1"/>
      </xdr:nvSpPr>
      <xdr:spPr>
        <a:xfrm>
          <a:off x="2608794" y="629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109,179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133107</xdr:rowOff>
    </xdr:from>
    <xdr:to>
      <xdr:col>3</xdr:col>
      <xdr:colOff>3175</xdr:colOff>
      <xdr:row>36</xdr:row>
      <xdr:rowOff>63257</xdr:rowOff>
    </xdr:to>
    <xdr:sp macro="" textlink="">
      <xdr:nvSpPr>
        <xdr:cNvPr id="88" name="円/楕円 87"/>
        <xdr:cNvSpPr/>
      </xdr:nvSpPr>
      <xdr:spPr>
        <a:xfrm>
          <a:off x="1968500" y="61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79784</xdr:rowOff>
    </xdr:from>
    <xdr:ext cx="599010" cy="259045"/>
    <xdr:sp macro="" textlink="">
      <xdr:nvSpPr>
        <xdr:cNvPr id="89" name="テキスト ボックス 88"/>
        <xdr:cNvSpPr txBox="1"/>
      </xdr:nvSpPr>
      <xdr:spPr>
        <a:xfrm>
          <a:off x="1719794" y="590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115,189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39250</xdr:rowOff>
    </xdr:from>
    <xdr:to>
      <xdr:col>1</xdr:col>
      <xdr:colOff>485775</xdr:colOff>
      <xdr:row>35</xdr:row>
      <xdr:rowOff>140850</xdr:rowOff>
    </xdr:to>
    <xdr:sp macro="" textlink="">
      <xdr:nvSpPr>
        <xdr:cNvPr id="90" name="円/楕円 89"/>
        <xdr:cNvSpPr/>
      </xdr:nvSpPr>
      <xdr:spPr>
        <a:xfrm>
          <a:off x="1079500" y="60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157377</xdr:rowOff>
    </xdr:from>
    <xdr:ext cx="599010" cy="259045"/>
    <xdr:sp macro="" textlink="">
      <xdr:nvSpPr>
        <xdr:cNvPr id="91" name="テキスト ボックス 90"/>
        <xdr:cNvSpPr txBox="1"/>
      </xdr:nvSpPr>
      <xdr:spPr>
        <a:xfrm>
          <a:off x="830794" y="581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147077</xdr:rowOff>
    </xdr:from>
    <xdr:to>
      <xdr:col>6</xdr:col>
      <xdr:colOff>511175</xdr:colOff>
      <xdr:row>57</xdr:row>
      <xdr:rowOff>22947</xdr:rowOff>
    </xdr:to>
    <xdr:cxnSp macro="">
      <xdr:nvCxnSpPr>
        <xdr:cNvPr id="118" name="直線コネクタ 117"/>
        <xdr:cNvCxnSpPr/>
      </xdr:nvCxnSpPr>
      <xdr:spPr>
        <a:xfrm flipV="1">
          <a:off x="3797300" y="9748277"/>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168858</xdr:rowOff>
    </xdr:from>
    <xdr:to>
      <xdr:col>5</xdr:col>
      <xdr:colOff>358775</xdr:colOff>
      <xdr:row>57</xdr:row>
      <xdr:rowOff>22947</xdr:rowOff>
    </xdr:to>
    <xdr:cxnSp macro="">
      <xdr:nvCxnSpPr>
        <xdr:cNvPr id="121" name="直線コネクタ 120"/>
        <xdr:cNvCxnSpPr/>
      </xdr:nvCxnSpPr>
      <xdr:spPr>
        <a:xfrm>
          <a:off x="2908300" y="9770058"/>
          <a:ext cx="889000" cy="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168858</xdr:rowOff>
    </xdr:from>
    <xdr:to>
      <xdr:col>4</xdr:col>
      <xdr:colOff>155575</xdr:colOff>
      <xdr:row>57</xdr:row>
      <xdr:rowOff>5016</xdr:rowOff>
    </xdr:to>
    <xdr:cxnSp macro="">
      <xdr:nvCxnSpPr>
        <xdr:cNvPr id="124" name="直線コネクタ 123"/>
        <xdr:cNvCxnSpPr/>
      </xdr:nvCxnSpPr>
      <xdr:spPr>
        <a:xfrm flipV="1">
          <a:off x="2019300" y="9770058"/>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107307</xdr:rowOff>
    </xdr:from>
    <xdr:ext cx="599010" cy="259045"/>
    <xdr:sp macro="" textlink="">
      <xdr:nvSpPr>
        <xdr:cNvPr id="126" name="テキスト ボックス 125"/>
        <xdr:cNvSpPr txBox="1"/>
      </xdr:nvSpPr>
      <xdr:spPr>
        <a:xfrm>
          <a:off x="2608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5016</xdr:rowOff>
    </xdr:from>
    <xdr:to>
      <xdr:col>2</xdr:col>
      <xdr:colOff>638175</xdr:colOff>
      <xdr:row>57</xdr:row>
      <xdr:rowOff>15984</xdr:rowOff>
    </xdr:to>
    <xdr:cxnSp macro="">
      <xdr:nvCxnSpPr>
        <xdr:cNvPr id="127" name="直線コネクタ 126"/>
        <xdr:cNvCxnSpPr/>
      </xdr:nvCxnSpPr>
      <xdr:spPr>
        <a:xfrm flipV="1">
          <a:off x="1130300" y="9777666"/>
          <a:ext cx="889000" cy="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136936</xdr:rowOff>
    </xdr:from>
    <xdr:ext cx="534377" cy="259045"/>
    <xdr:sp macro="" textlink="">
      <xdr:nvSpPr>
        <xdr:cNvPr id="129" name="テキスト ボックス 128"/>
        <xdr:cNvSpPr txBox="1"/>
      </xdr:nvSpPr>
      <xdr:spPr>
        <a:xfrm>
          <a:off x="1752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118977</xdr:rowOff>
    </xdr:from>
    <xdr:ext cx="599010" cy="259045"/>
    <xdr:sp macro="" textlink="">
      <xdr:nvSpPr>
        <xdr:cNvPr id="131" name="テキスト ボックス 130"/>
        <xdr:cNvSpPr txBox="1"/>
      </xdr:nvSpPr>
      <xdr:spPr>
        <a:xfrm>
          <a:off x="830794" y="989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96277</xdr:rowOff>
    </xdr:from>
    <xdr:to>
      <xdr:col>6</xdr:col>
      <xdr:colOff>561975</xdr:colOff>
      <xdr:row>57</xdr:row>
      <xdr:rowOff>26427</xdr:rowOff>
    </xdr:to>
    <xdr:sp macro="" textlink="">
      <xdr:nvSpPr>
        <xdr:cNvPr id="137" name="円/楕円 136"/>
        <xdr:cNvSpPr/>
      </xdr:nvSpPr>
      <xdr:spPr>
        <a:xfrm>
          <a:off x="4584700" y="96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119154</xdr:rowOff>
    </xdr:from>
    <xdr:ext cx="599010" cy="259045"/>
    <xdr:sp macro="" textlink="">
      <xdr:nvSpPr>
        <xdr:cNvPr id="138" name="物件費該当値テキスト"/>
        <xdr:cNvSpPr txBox="1"/>
      </xdr:nvSpPr>
      <xdr:spPr>
        <a:xfrm>
          <a:off x="4686300" y="954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146,773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143597</xdr:rowOff>
    </xdr:from>
    <xdr:to>
      <xdr:col>5</xdr:col>
      <xdr:colOff>409575</xdr:colOff>
      <xdr:row>57</xdr:row>
      <xdr:rowOff>73747</xdr:rowOff>
    </xdr:to>
    <xdr:sp macro="" textlink="">
      <xdr:nvSpPr>
        <xdr:cNvPr id="139" name="円/楕円 138"/>
        <xdr:cNvSpPr/>
      </xdr:nvSpPr>
      <xdr:spPr>
        <a:xfrm>
          <a:off x="3746500" y="97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90274</xdr:rowOff>
    </xdr:from>
    <xdr:ext cx="599010" cy="259045"/>
    <xdr:sp macro="" textlink="">
      <xdr:nvSpPr>
        <xdr:cNvPr id="140" name="テキスト ボックス 139"/>
        <xdr:cNvSpPr txBox="1"/>
      </xdr:nvSpPr>
      <xdr:spPr>
        <a:xfrm>
          <a:off x="3497794" y="952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126,073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118058</xdr:rowOff>
    </xdr:from>
    <xdr:to>
      <xdr:col>4</xdr:col>
      <xdr:colOff>206375</xdr:colOff>
      <xdr:row>57</xdr:row>
      <xdr:rowOff>48208</xdr:rowOff>
    </xdr:to>
    <xdr:sp macro="" textlink="">
      <xdr:nvSpPr>
        <xdr:cNvPr id="141" name="円/楕円 140"/>
        <xdr:cNvSpPr/>
      </xdr:nvSpPr>
      <xdr:spPr>
        <a:xfrm>
          <a:off x="2857500" y="97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64735</xdr:rowOff>
    </xdr:from>
    <xdr:ext cx="599010" cy="259045"/>
    <xdr:sp macro="" textlink="">
      <xdr:nvSpPr>
        <xdr:cNvPr id="142" name="テキスト ボックス 141"/>
        <xdr:cNvSpPr txBox="1"/>
      </xdr:nvSpPr>
      <xdr:spPr>
        <a:xfrm>
          <a:off x="2608794" y="949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125666</xdr:rowOff>
    </xdr:from>
    <xdr:to>
      <xdr:col>3</xdr:col>
      <xdr:colOff>3175</xdr:colOff>
      <xdr:row>57</xdr:row>
      <xdr:rowOff>55816</xdr:rowOff>
    </xdr:to>
    <xdr:sp macro="" textlink="">
      <xdr:nvSpPr>
        <xdr:cNvPr id="143" name="円/楕円 142"/>
        <xdr:cNvSpPr/>
      </xdr:nvSpPr>
      <xdr:spPr>
        <a:xfrm>
          <a:off x="1968500" y="97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72343</xdr:rowOff>
    </xdr:from>
    <xdr:ext cx="599010" cy="259045"/>
    <xdr:sp macro="" textlink="">
      <xdr:nvSpPr>
        <xdr:cNvPr id="144" name="テキスト ボックス 143"/>
        <xdr:cNvSpPr txBox="1"/>
      </xdr:nvSpPr>
      <xdr:spPr>
        <a:xfrm>
          <a:off x="1719794" y="950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136634</xdr:rowOff>
    </xdr:from>
    <xdr:to>
      <xdr:col>1</xdr:col>
      <xdr:colOff>485775</xdr:colOff>
      <xdr:row>57</xdr:row>
      <xdr:rowOff>66784</xdr:rowOff>
    </xdr:to>
    <xdr:sp macro="" textlink="">
      <xdr:nvSpPr>
        <xdr:cNvPr id="145" name="円/楕円 144"/>
        <xdr:cNvSpPr/>
      </xdr:nvSpPr>
      <xdr:spPr>
        <a:xfrm>
          <a:off x="1079500" y="97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83311</xdr:rowOff>
    </xdr:from>
    <xdr:ext cx="599010" cy="259045"/>
    <xdr:sp macro="" textlink="">
      <xdr:nvSpPr>
        <xdr:cNvPr id="146" name="テキスト ボックス 145"/>
        <xdr:cNvSpPr txBox="1"/>
      </xdr:nvSpPr>
      <xdr:spPr>
        <a:xfrm>
          <a:off x="830794" y="95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74777</xdr:rowOff>
    </xdr:from>
    <xdr:to>
      <xdr:col>6</xdr:col>
      <xdr:colOff>511175</xdr:colOff>
      <xdr:row>77</xdr:row>
      <xdr:rowOff>106880</xdr:rowOff>
    </xdr:to>
    <xdr:cxnSp macro="">
      <xdr:nvCxnSpPr>
        <xdr:cNvPr id="177" name="直線コネクタ 176"/>
        <xdr:cNvCxnSpPr/>
      </xdr:nvCxnSpPr>
      <xdr:spPr>
        <a:xfrm flipV="1">
          <a:off x="3797300" y="13276427"/>
          <a:ext cx="838200" cy="3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106880</xdr:rowOff>
    </xdr:from>
    <xdr:to>
      <xdr:col>5</xdr:col>
      <xdr:colOff>358775</xdr:colOff>
      <xdr:row>77</xdr:row>
      <xdr:rowOff>110048</xdr:rowOff>
    </xdr:to>
    <xdr:cxnSp macro="">
      <xdr:nvCxnSpPr>
        <xdr:cNvPr id="180" name="直線コネクタ 179"/>
        <xdr:cNvCxnSpPr/>
      </xdr:nvCxnSpPr>
      <xdr:spPr>
        <a:xfrm flipV="1">
          <a:off x="2908300" y="13308530"/>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44826</xdr:rowOff>
    </xdr:from>
    <xdr:ext cx="469744" cy="259045"/>
    <xdr:sp macro="" textlink="">
      <xdr:nvSpPr>
        <xdr:cNvPr id="182" name="テキスト ボックス 181"/>
        <xdr:cNvSpPr txBox="1"/>
      </xdr:nvSpPr>
      <xdr:spPr>
        <a:xfrm>
          <a:off x="3562427"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110048</xdr:rowOff>
    </xdr:from>
    <xdr:to>
      <xdr:col>4</xdr:col>
      <xdr:colOff>155575</xdr:colOff>
      <xdr:row>78</xdr:row>
      <xdr:rowOff>14427</xdr:rowOff>
    </xdr:to>
    <xdr:cxnSp macro="">
      <xdr:nvCxnSpPr>
        <xdr:cNvPr id="183" name="直線コネクタ 182"/>
        <xdr:cNvCxnSpPr/>
      </xdr:nvCxnSpPr>
      <xdr:spPr>
        <a:xfrm flipV="1">
          <a:off x="2019300" y="13311698"/>
          <a:ext cx="889000" cy="7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14427</xdr:rowOff>
    </xdr:from>
    <xdr:to>
      <xdr:col>2</xdr:col>
      <xdr:colOff>638175</xdr:colOff>
      <xdr:row>78</xdr:row>
      <xdr:rowOff>65046</xdr:rowOff>
    </xdr:to>
    <xdr:cxnSp macro="">
      <xdr:nvCxnSpPr>
        <xdr:cNvPr id="186" name="直線コネクタ 185"/>
        <xdr:cNvCxnSpPr/>
      </xdr:nvCxnSpPr>
      <xdr:spPr>
        <a:xfrm flipV="1">
          <a:off x="1130300" y="1338752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23977</xdr:rowOff>
    </xdr:from>
    <xdr:to>
      <xdr:col>6</xdr:col>
      <xdr:colOff>561975</xdr:colOff>
      <xdr:row>77</xdr:row>
      <xdr:rowOff>125577</xdr:rowOff>
    </xdr:to>
    <xdr:sp macro="" textlink="">
      <xdr:nvSpPr>
        <xdr:cNvPr id="196" name="円/楕円 195"/>
        <xdr:cNvSpPr/>
      </xdr:nvSpPr>
      <xdr:spPr>
        <a:xfrm>
          <a:off x="4584700" y="132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46854</xdr:rowOff>
    </xdr:from>
    <xdr:ext cx="534377" cy="259045"/>
    <xdr:sp macro="" textlink="">
      <xdr:nvSpPr>
        <xdr:cNvPr id="197" name="維持補修費該当値テキスト"/>
        <xdr:cNvSpPr txBox="1"/>
      </xdr:nvSpPr>
      <xdr:spPr>
        <a:xfrm>
          <a:off x="4686300" y="1307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56080</xdr:rowOff>
    </xdr:from>
    <xdr:to>
      <xdr:col>5</xdr:col>
      <xdr:colOff>409575</xdr:colOff>
      <xdr:row>77</xdr:row>
      <xdr:rowOff>157680</xdr:rowOff>
    </xdr:to>
    <xdr:sp macro="" textlink="">
      <xdr:nvSpPr>
        <xdr:cNvPr id="198" name="円/楕円 197"/>
        <xdr:cNvSpPr/>
      </xdr:nvSpPr>
      <xdr:spPr>
        <a:xfrm>
          <a:off x="3746500" y="132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2757</xdr:rowOff>
    </xdr:from>
    <xdr:ext cx="534377" cy="259045"/>
    <xdr:sp macro="" textlink="">
      <xdr:nvSpPr>
        <xdr:cNvPr id="199" name="テキスト ボックス 198"/>
        <xdr:cNvSpPr txBox="1"/>
      </xdr:nvSpPr>
      <xdr:spPr>
        <a:xfrm>
          <a:off x="3530111" y="1303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59248</xdr:rowOff>
    </xdr:from>
    <xdr:to>
      <xdr:col>4</xdr:col>
      <xdr:colOff>206375</xdr:colOff>
      <xdr:row>77</xdr:row>
      <xdr:rowOff>160848</xdr:rowOff>
    </xdr:to>
    <xdr:sp macro="" textlink="">
      <xdr:nvSpPr>
        <xdr:cNvPr id="200" name="円/楕円 199"/>
        <xdr:cNvSpPr/>
      </xdr:nvSpPr>
      <xdr:spPr>
        <a:xfrm>
          <a:off x="2857500" y="132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5925</xdr:rowOff>
    </xdr:from>
    <xdr:ext cx="534377" cy="259045"/>
    <xdr:sp macro="" textlink="">
      <xdr:nvSpPr>
        <xdr:cNvPr id="201" name="テキスト ボックス 200"/>
        <xdr:cNvSpPr txBox="1"/>
      </xdr:nvSpPr>
      <xdr:spPr>
        <a:xfrm>
          <a:off x="2641111" y="1303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135077</xdr:rowOff>
    </xdr:from>
    <xdr:to>
      <xdr:col>3</xdr:col>
      <xdr:colOff>3175</xdr:colOff>
      <xdr:row>78</xdr:row>
      <xdr:rowOff>65227</xdr:rowOff>
    </xdr:to>
    <xdr:sp macro="" textlink="">
      <xdr:nvSpPr>
        <xdr:cNvPr id="202" name="円/楕円 201"/>
        <xdr:cNvSpPr/>
      </xdr:nvSpPr>
      <xdr:spPr>
        <a:xfrm>
          <a:off x="1968500" y="133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81754</xdr:rowOff>
    </xdr:from>
    <xdr:ext cx="469744" cy="259045"/>
    <xdr:sp macro="" textlink="">
      <xdr:nvSpPr>
        <xdr:cNvPr id="203" name="テキスト ボックス 202"/>
        <xdr:cNvSpPr txBox="1"/>
      </xdr:nvSpPr>
      <xdr:spPr>
        <a:xfrm>
          <a:off x="1784427" y="1311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14246</xdr:rowOff>
    </xdr:from>
    <xdr:to>
      <xdr:col>1</xdr:col>
      <xdr:colOff>485775</xdr:colOff>
      <xdr:row>78</xdr:row>
      <xdr:rowOff>115846</xdr:rowOff>
    </xdr:to>
    <xdr:sp macro="" textlink="">
      <xdr:nvSpPr>
        <xdr:cNvPr id="204" name="円/楕円 203"/>
        <xdr:cNvSpPr/>
      </xdr:nvSpPr>
      <xdr:spPr>
        <a:xfrm>
          <a:off x="1079500" y="1338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106973</xdr:rowOff>
    </xdr:from>
    <xdr:ext cx="469744" cy="259045"/>
    <xdr:sp macro="" textlink="">
      <xdr:nvSpPr>
        <xdr:cNvPr id="205" name="テキスト ボックス 204"/>
        <xdr:cNvSpPr txBox="1"/>
      </xdr:nvSpPr>
      <xdr:spPr>
        <a:xfrm>
          <a:off x="895427" y="1348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88967</xdr:rowOff>
    </xdr:from>
    <xdr:to>
      <xdr:col>6</xdr:col>
      <xdr:colOff>511175</xdr:colOff>
      <xdr:row>94</xdr:row>
      <xdr:rowOff>21400</xdr:rowOff>
    </xdr:to>
    <xdr:cxnSp macro="">
      <xdr:nvCxnSpPr>
        <xdr:cNvPr id="237" name="直線コネクタ 236"/>
        <xdr:cNvCxnSpPr/>
      </xdr:nvCxnSpPr>
      <xdr:spPr>
        <a:xfrm flipV="1">
          <a:off x="3797300" y="16033817"/>
          <a:ext cx="838200" cy="10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21400</xdr:rowOff>
    </xdr:from>
    <xdr:to>
      <xdr:col>5</xdr:col>
      <xdr:colOff>358775</xdr:colOff>
      <xdr:row>95</xdr:row>
      <xdr:rowOff>44602</xdr:rowOff>
    </xdr:to>
    <xdr:cxnSp macro="">
      <xdr:nvCxnSpPr>
        <xdr:cNvPr id="240" name="直線コネクタ 239"/>
        <xdr:cNvCxnSpPr/>
      </xdr:nvCxnSpPr>
      <xdr:spPr>
        <a:xfrm flipV="1">
          <a:off x="2908300" y="16137700"/>
          <a:ext cx="889000" cy="19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44602</xdr:rowOff>
    </xdr:from>
    <xdr:to>
      <xdr:col>4</xdr:col>
      <xdr:colOff>155575</xdr:colOff>
      <xdr:row>95</xdr:row>
      <xdr:rowOff>78305</xdr:rowOff>
    </xdr:to>
    <xdr:cxnSp macro="">
      <xdr:nvCxnSpPr>
        <xdr:cNvPr id="243" name="直線コネクタ 242"/>
        <xdr:cNvCxnSpPr/>
      </xdr:nvCxnSpPr>
      <xdr:spPr>
        <a:xfrm flipV="1">
          <a:off x="2019300" y="16332352"/>
          <a:ext cx="889000" cy="3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37837</xdr:rowOff>
    </xdr:from>
    <xdr:ext cx="534377" cy="259045"/>
    <xdr:sp macro="" textlink="">
      <xdr:nvSpPr>
        <xdr:cNvPr id="245" name="テキスト ボックス 244"/>
        <xdr:cNvSpPr txBox="1"/>
      </xdr:nvSpPr>
      <xdr:spPr>
        <a:xfrm>
          <a:off x="2641111" y="164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78305</xdr:rowOff>
    </xdr:from>
    <xdr:to>
      <xdr:col>2</xdr:col>
      <xdr:colOff>638175</xdr:colOff>
      <xdr:row>95</xdr:row>
      <xdr:rowOff>127797</xdr:rowOff>
    </xdr:to>
    <xdr:cxnSp macro="">
      <xdr:nvCxnSpPr>
        <xdr:cNvPr id="246" name="直線コネクタ 245"/>
        <xdr:cNvCxnSpPr/>
      </xdr:nvCxnSpPr>
      <xdr:spPr>
        <a:xfrm flipV="1">
          <a:off x="1130300" y="16366055"/>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110304</xdr:rowOff>
    </xdr:from>
    <xdr:ext cx="534377" cy="259045"/>
    <xdr:sp macro="" textlink="">
      <xdr:nvSpPr>
        <xdr:cNvPr id="248" name="テキスト ボックス 247"/>
        <xdr:cNvSpPr txBox="1"/>
      </xdr:nvSpPr>
      <xdr:spPr>
        <a:xfrm>
          <a:off x="1752111" y="16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140005</xdr:rowOff>
    </xdr:from>
    <xdr:ext cx="534377" cy="259045"/>
    <xdr:sp macro="" textlink="">
      <xdr:nvSpPr>
        <xdr:cNvPr id="250" name="テキスト ボックス 249"/>
        <xdr:cNvSpPr txBox="1"/>
      </xdr:nvSpPr>
      <xdr:spPr>
        <a:xfrm>
          <a:off x="863111" y="16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38167</xdr:rowOff>
    </xdr:from>
    <xdr:to>
      <xdr:col>6</xdr:col>
      <xdr:colOff>561975</xdr:colOff>
      <xdr:row>93</xdr:row>
      <xdr:rowOff>139767</xdr:rowOff>
    </xdr:to>
    <xdr:sp macro="" textlink="">
      <xdr:nvSpPr>
        <xdr:cNvPr id="256" name="円/楕円 255"/>
        <xdr:cNvSpPr/>
      </xdr:nvSpPr>
      <xdr:spPr>
        <a:xfrm>
          <a:off x="4584700" y="159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61044</xdr:rowOff>
    </xdr:from>
    <xdr:ext cx="534377" cy="259045"/>
    <xdr:sp macro="" textlink="">
      <xdr:nvSpPr>
        <xdr:cNvPr id="257" name="扶助費該当値テキスト"/>
        <xdr:cNvSpPr txBox="1"/>
      </xdr:nvSpPr>
      <xdr:spPr>
        <a:xfrm>
          <a:off x="4686300" y="158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83,607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142050</xdr:rowOff>
    </xdr:from>
    <xdr:to>
      <xdr:col>5</xdr:col>
      <xdr:colOff>409575</xdr:colOff>
      <xdr:row>94</xdr:row>
      <xdr:rowOff>72200</xdr:rowOff>
    </xdr:to>
    <xdr:sp macro="" textlink="">
      <xdr:nvSpPr>
        <xdr:cNvPr id="258" name="円/楕円 257"/>
        <xdr:cNvSpPr/>
      </xdr:nvSpPr>
      <xdr:spPr>
        <a:xfrm>
          <a:off x="3746500" y="160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88727</xdr:rowOff>
    </xdr:from>
    <xdr:ext cx="534377" cy="259045"/>
    <xdr:sp macro="" textlink="">
      <xdr:nvSpPr>
        <xdr:cNvPr id="259" name="テキスト ボックス 258"/>
        <xdr:cNvSpPr txBox="1"/>
      </xdr:nvSpPr>
      <xdr:spPr>
        <a:xfrm>
          <a:off x="3530111" y="158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165252</xdr:rowOff>
    </xdr:from>
    <xdr:to>
      <xdr:col>4</xdr:col>
      <xdr:colOff>206375</xdr:colOff>
      <xdr:row>95</xdr:row>
      <xdr:rowOff>95402</xdr:rowOff>
    </xdr:to>
    <xdr:sp macro="" textlink="">
      <xdr:nvSpPr>
        <xdr:cNvPr id="260" name="円/楕円 259"/>
        <xdr:cNvSpPr/>
      </xdr:nvSpPr>
      <xdr:spPr>
        <a:xfrm>
          <a:off x="2857500" y="162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111929</xdr:rowOff>
    </xdr:from>
    <xdr:ext cx="534377" cy="259045"/>
    <xdr:sp macro="" textlink="">
      <xdr:nvSpPr>
        <xdr:cNvPr id="261" name="テキスト ボックス 260"/>
        <xdr:cNvSpPr txBox="1"/>
      </xdr:nvSpPr>
      <xdr:spPr>
        <a:xfrm>
          <a:off x="2641111" y="160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27505</xdr:rowOff>
    </xdr:from>
    <xdr:to>
      <xdr:col>3</xdr:col>
      <xdr:colOff>3175</xdr:colOff>
      <xdr:row>95</xdr:row>
      <xdr:rowOff>129105</xdr:rowOff>
    </xdr:to>
    <xdr:sp macro="" textlink="">
      <xdr:nvSpPr>
        <xdr:cNvPr id="262" name="円/楕円 261"/>
        <xdr:cNvSpPr/>
      </xdr:nvSpPr>
      <xdr:spPr>
        <a:xfrm>
          <a:off x="1968500" y="163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145632</xdr:rowOff>
    </xdr:from>
    <xdr:ext cx="534377" cy="259045"/>
    <xdr:sp macro="" textlink="">
      <xdr:nvSpPr>
        <xdr:cNvPr id="263" name="テキスト ボックス 262"/>
        <xdr:cNvSpPr txBox="1"/>
      </xdr:nvSpPr>
      <xdr:spPr>
        <a:xfrm>
          <a:off x="1752111" y="160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76997</xdr:rowOff>
    </xdr:from>
    <xdr:to>
      <xdr:col>1</xdr:col>
      <xdr:colOff>485775</xdr:colOff>
      <xdr:row>96</xdr:row>
      <xdr:rowOff>7147</xdr:rowOff>
    </xdr:to>
    <xdr:sp macro="" textlink="">
      <xdr:nvSpPr>
        <xdr:cNvPr id="264" name="円/楕円 263"/>
        <xdr:cNvSpPr/>
      </xdr:nvSpPr>
      <xdr:spPr>
        <a:xfrm>
          <a:off x="1079500" y="163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23674</xdr:rowOff>
    </xdr:from>
    <xdr:ext cx="534377" cy="259045"/>
    <xdr:sp macro="" textlink="">
      <xdr:nvSpPr>
        <xdr:cNvPr id="265" name="テキスト ボックス 264"/>
        <xdr:cNvSpPr txBox="1"/>
      </xdr:nvSpPr>
      <xdr:spPr>
        <a:xfrm>
          <a:off x="863111" y="1613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62031</xdr:rowOff>
    </xdr:from>
    <xdr:to>
      <xdr:col>15</xdr:col>
      <xdr:colOff>180975</xdr:colOff>
      <xdr:row>36</xdr:row>
      <xdr:rowOff>87895</xdr:rowOff>
    </xdr:to>
    <xdr:cxnSp macro="">
      <xdr:nvCxnSpPr>
        <xdr:cNvPr id="292" name="直線コネクタ 291"/>
        <xdr:cNvCxnSpPr/>
      </xdr:nvCxnSpPr>
      <xdr:spPr>
        <a:xfrm flipV="1">
          <a:off x="9639300" y="6234231"/>
          <a:ext cx="8382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87895</xdr:rowOff>
    </xdr:from>
    <xdr:to>
      <xdr:col>14</xdr:col>
      <xdr:colOff>28575</xdr:colOff>
      <xdr:row>36</xdr:row>
      <xdr:rowOff>113603</xdr:rowOff>
    </xdr:to>
    <xdr:cxnSp macro="">
      <xdr:nvCxnSpPr>
        <xdr:cNvPr id="295" name="直線コネクタ 294"/>
        <xdr:cNvCxnSpPr/>
      </xdr:nvCxnSpPr>
      <xdr:spPr>
        <a:xfrm flipV="1">
          <a:off x="8750300" y="6260095"/>
          <a:ext cx="889000" cy="2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8383</xdr:rowOff>
    </xdr:from>
    <xdr:to>
      <xdr:col>12</xdr:col>
      <xdr:colOff>511175</xdr:colOff>
      <xdr:row>36</xdr:row>
      <xdr:rowOff>113603</xdr:rowOff>
    </xdr:to>
    <xdr:cxnSp macro="">
      <xdr:nvCxnSpPr>
        <xdr:cNvPr id="298" name="直線コネクタ 297"/>
        <xdr:cNvCxnSpPr/>
      </xdr:nvCxnSpPr>
      <xdr:spPr>
        <a:xfrm>
          <a:off x="7861300" y="6180583"/>
          <a:ext cx="889000" cy="10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133175</xdr:rowOff>
    </xdr:from>
    <xdr:ext cx="534377" cy="259045"/>
    <xdr:sp macro="" textlink="">
      <xdr:nvSpPr>
        <xdr:cNvPr id="300" name="テキスト ボックス 299"/>
        <xdr:cNvSpPr txBox="1"/>
      </xdr:nvSpPr>
      <xdr:spPr>
        <a:xfrm>
          <a:off x="8483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8383</xdr:rowOff>
    </xdr:from>
    <xdr:to>
      <xdr:col>11</xdr:col>
      <xdr:colOff>307975</xdr:colOff>
      <xdr:row>36</xdr:row>
      <xdr:rowOff>69127</xdr:rowOff>
    </xdr:to>
    <xdr:cxnSp macro="">
      <xdr:nvCxnSpPr>
        <xdr:cNvPr id="301" name="直線コネクタ 300"/>
        <xdr:cNvCxnSpPr/>
      </xdr:nvCxnSpPr>
      <xdr:spPr>
        <a:xfrm flipV="1">
          <a:off x="6972300" y="6180583"/>
          <a:ext cx="889000" cy="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132780</xdr:rowOff>
    </xdr:from>
    <xdr:ext cx="534377" cy="259045"/>
    <xdr:sp macro="" textlink="">
      <xdr:nvSpPr>
        <xdr:cNvPr id="303" name="テキスト ボックス 302"/>
        <xdr:cNvSpPr txBox="1"/>
      </xdr:nvSpPr>
      <xdr:spPr>
        <a:xfrm>
          <a:off x="7594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141535</xdr:rowOff>
    </xdr:from>
    <xdr:ext cx="534377" cy="259045"/>
    <xdr:sp macro="" textlink="">
      <xdr:nvSpPr>
        <xdr:cNvPr id="305" name="テキスト ボックス 304"/>
        <xdr:cNvSpPr txBox="1"/>
      </xdr:nvSpPr>
      <xdr:spPr>
        <a:xfrm>
          <a:off x="6705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11231</xdr:rowOff>
    </xdr:from>
    <xdr:to>
      <xdr:col>15</xdr:col>
      <xdr:colOff>231775</xdr:colOff>
      <xdr:row>36</xdr:row>
      <xdr:rowOff>112831</xdr:rowOff>
    </xdr:to>
    <xdr:sp macro="" textlink="">
      <xdr:nvSpPr>
        <xdr:cNvPr id="311" name="円/楕円 310"/>
        <xdr:cNvSpPr/>
      </xdr:nvSpPr>
      <xdr:spPr>
        <a:xfrm>
          <a:off x="10426700" y="61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161108</xdr:rowOff>
    </xdr:from>
    <xdr:ext cx="534377" cy="259045"/>
    <xdr:sp macro="" textlink="">
      <xdr:nvSpPr>
        <xdr:cNvPr id="312" name="補助費等該当値テキスト"/>
        <xdr:cNvSpPr txBox="1"/>
      </xdr:nvSpPr>
      <xdr:spPr>
        <a:xfrm>
          <a:off x="10528300" y="616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37095</xdr:rowOff>
    </xdr:from>
    <xdr:to>
      <xdr:col>14</xdr:col>
      <xdr:colOff>79375</xdr:colOff>
      <xdr:row>36</xdr:row>
      <xdr:rowOff>138695</xdr:rowOff>
    </xdr:to>
    <xdr:sp macro="" textlink="">
      <xdr:nvSpPr>
        <xdr:cNvPr id="313" name="円/楕円 312"/>
        <xdr:cNvSpPr/>
      </xdr:nvSpPr>
      <xdr:spPr>
        <a:xfrm>
          <a:off x="9588500" y="62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129822</xdr:rowOff>
    </xdr:from>
    <xdr:ext cx="534377" cy="259045"/>
    <xdr:sp macro="" textlink="">
      <xdr:nvSpPr>
        <xdr:cNvPr id="314" name="テキスト ボックス 313"/>
        <xdr:cNvSpPr txBox="1"/>
      </xdr:nvSpPr>
      <xdr:spPr>
        <a:xfrm>
          <a:off x="9372111" y="630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86,331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62803</xdr:rowOff>
    </xdr:from>
    <xdr:to>
      <xdr:col>12</xdr:col>
      <xdr:colOff>561975</xdr:colOff>
      <xdr:row>36</xdr:row>
      <xdr:rowOff>164403</xdr:rowOff>
    </xdr:to>
    <xdr:sp macro="" textlink="">
      <xdr:nvSpPr>
        <xdr:cNvPr id="315" name="円/楕円 314"/>
        <xdr:cNvSpPr/>
      </xdr:nvSpPr>
      <xdr:spPr>
        <a:xfrm>
          <a:off x="8699500" y="62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155530</xdr:rowOff>
    </xdr:from>
    <xdr:ext cx="534377" cy="259045"/>
    <xdr:sp macro="" textlink="">
      <xdr:nvSpPr>
        <xdr:cNvPr id="316" name="テキスト ボックス 315"/>
        <xdr:cNvSpPr txBox="1"/>
      </xdr:nvSpPr>
      <xdr:spPr>
        <a:xfrm>
          <a:off x="8483111" y="632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129033</xdr:rowOff>
    </xdr:from>
    <xdr:to>
      <xdr:col>11</xdr:col>
      <xdr:colOff>358775</xdr:colOff>
      <xdr:row>36</xdr:row>
      <xdr:rowOff>59183</xdr:rowOff>
    </xdr:to>
    <xdr:sp macro="" textlink="">
      <xdr:nvSpPr>
        <xdr:cNvPr id="317" name="円/楕円 316"/>
        <xdr:cNvSpPr/>
      </xdr:nvSpPr>
      <xdr:spPr>
        <a:xfrm>
          <a:off x="7810500" y="61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75710</xdr:rowOff>
    </xdr:from>
    <xdr:ext cx="599010" cy="259045"/>
    <xdr:sp macro="" textlink="">
      <xdr:nvSpPr>
        <xdr:cNvPr id="318" name="テキスト ボックス 317"/>
        <xdr:cNvSpPr txBox="1"/>
      </xdr:nvSpPr>
      <xdr:spPr>
        <a:xfrm>
          <a:off x="7561794" y="590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103,722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18327</xdr:rowOff>
    </xdr:from>
    <xdr:to>
      <xdr:col>10</xdr:col>
      <xdr:colOff>155575</xdr:colOff>
      <xdr:row>36</xdr:row>
      <xdr:rowOff>119927</xdr:rowOff>
    </xdr:to>
    <xdr:sp macro="" textlink="">
      <xdr:nvSpPr>
        <xdr:cNvPr id="319" name="円/楕円 318"/>
        <xdr:cNvSpPr/>
      </xdr:nvSpPr>
      <xdr:spPr>
        <a:xfrm>
          <a:off x="6921500" y="61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136454</xdr:rowOff>
    </xdr:from>
    <xdr:ext cx="534377" cy="259045"/>
    <xdr:sp macro="" textlink="">
      <xdr:nvSpPr>
        <xdr:cNvPr id="320" name="テキスト ボックス 319"/>
        <xdr:cNvSpPr txBox="1"/>
      </xdr:nvSpPr>
      <xdr:spPr>
        <a:xfrm>
          <a:off x="6705111" y="59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45011</xdr:rowOff>
    </xdr:from>
    <xdr:to>
      <xdr:col>15</xdr:col>
      <xdr:colOff>180975</xdr:colOff>
      <xdr:row>59</xdr:row>
      <xdr:rowOff>69405</xdr:rowOff>
    </xdr:to>
    <xdr:cxnSp macro="">
      <xdr:nvCxnSpPr>
        <xdr:cNvPr id="351" name="直線コネクタ 350"/>
        <xdr:cNvCxnSpPr/>
      </xdr:nvCxnSpPr>
      <xdr:spPr>
        <a:xfrm flipV="1">
          <a:off x="9639300" y="10160561"/>
          <a:ext cx="8382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69405</xdr:rowOff>
    </xdr:from>
    <xdr:to>
      <xdr:col>14</xdr:col>
      <xdr:colOff>28575</xdr:colOff>
      <xdr:row>59</xdr:row>
      <xdr:rowOff>79057</xdr:rowOff>
    </xdr:to>
    <xdr:cxnSp macro="">
      <xdr:nvCxnSpPr>
        <xdr:cNvPr id="354" name="直線コネクタ 353"/>
        <xdr:cNvCxnSpPr/>
      </xdr:nvCxnSpPr>
      <xdr:spPr>
        <a:xfrm flipV="1">
          <a:off x="8750300" y="1018495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77523</xdr:rowOff>
    </xdr:from>
    <xdr:to>
      <xdr:col>12</xdr:col>
      <xdr:colOff>511175</xdr:colOff>
      <xdr:row>59</xdr:row>
      <xdr:rowOff>79057</xdr:rowOff>
    </xdr:to>
    <xdr:cxnSp macro="">
      <xdr:nvCxnSpPr>
        <xdr:cNvPr id="357" name="直線コネクタ 356"/>
        <xdr:cNvCxnSpPr/>
      </xdr:nvCxnSpPr>
      <xdr:spPr>
        <a:xfrm>
          <a:off x="7861300" y="10193073"/>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127120</xdr:rowOff>
    </xdr:from>
    <xdr:ext cx="599010" cy="259045"/>
    <xdr:sp macro="" textlink="">
      <xdr:nvSpPr>
        <xdr:cNvPr id="359" name="テキスト ボックス 358"/>
        <xdr:cNvSpPr txBox="1"/>
      </xdr:nvSpPr>
      <xdr:spPr>
        <a:xfrm>
          <a:off x="8450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68115</xdr:rowOff>
    </xdr:from>
    <xdr:to>
      <xdr:col>11</xdr:col>
      <xdr:colOff>307975</xdr:colOff>
      <xdr:row>59</xdr:row>
      <xdr:rowOff>77523</xdr:rowOff>
    </xdr:to>
    <xdr:cxnSp macro="">
      <xdr:nvCxnSpPr>
        <xdr:cNvPr id="360" name="直線コネクタ 359"/>
        <xdr:cNvCxnSpPr/>
      </xdr:nvCxnSpPr>
      <xdr:spPr>
        <a:xfrm>
          <a:off x="6972300" y="10183665"/>
          <a:ext cx="889000" cy="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127123</xdr:rowOff>
    </xdr:from>
    <xdr:ext cx="599010" cy="259045"/>
    <xdr:sp macro="" textlink="">
      <xdr:nvSpPr>
        <xdr:cNvPr id="362" name="テキスト ボックス 361"/>
        <xdr:cNvSpPr txBox="1"/>
      </xdr:nvSpPr>
      <xdr:spPr>
        <a:xfrm>
          <a:off x="7561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135238</xdr:rowOff>
    </xdr:from>
    <xdr:ext cx="534377" cy="259045"/>
    <xdr:sp macro="" textlink="">
      <xdr:nvSpPr>
        <xdr:cNvPr id="364" name="テキスト ボックス 363"/>
        <xdr:cNvSpPr txBox="1"/>
      </xdr:nvSpPr>
      <xdr:spPr>
        <a:xfrm>
          <a:off x="6705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165661</xdr:rowOff>
    </xdr:from>
    <xdr:to>
      <xdr:col>15</xdr:col>
      <xdr:colOff>231775</xdr:colOff>
      <xdr:row>59</xdr:row>
      <xdr:rowOff>95811</xdr:rowOff>
    </xdr:to>
    <xdr:sp macro="" textlink="">
      <xdr:nvSpPr>
        <xdr:cNvPr id="370" name="円/楕円 369"/>
        <xdr:cNvSpPr/>
      </xdr:nvSpPr>
      <xdr:spPr>
        <a:xfrm>
          <a:off x="10426700" y="101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125038</xdr:rowOff>
    </xdr:from>
    <xdr:ext cx="599010" cy="259045"/>
    <xdr:sp macro="" textlink="">
      <xdr:nvSpPr>
        <xdr:cNvPr id="371" name="普通建設事業費該当値テキスト"/>
        <xdr:cNvSpPr txBox="1"/>
      </xdr:nvSpPr>
      <xdr:spPr>
        <a:xfrm>
          <a:off x="10528300" y="989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164,948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18605</xdr:rowOff>
    </xdr:from>
    <xdr:to>
      <xdr:col>14</xdr:col>
      <xdr:colOff>79375</xdr:colOff>
      <xdr:row>59</xdr:row>
      <xdr:rowOff>120205</xdr:rowOff>
    </xdr:to>
    <xdr:sp macro="" textlink="">
      <xdr:nvSpPr>
        <xdr:cNvPr id="372" name="円/楕円 371"/>
        <xdr:cNvSpPr/>
      </xdr:nvSpPr>
      <xdr:spPr>
        <a:xfrm>
          <a:off x="9588500" y="101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111332</xdr:rowOff>
    </xdr:from>
    <xdr:ext cx="534377" cy="259045"/>
    <xdr:sp macro="" textlink="">
      <xdr:nvSpPr>
        <xdr:cNvPr id="373" name="テキスト ボックス 372"/>
        <xdr:cNvSpPr txBox="1"/>
      </xdr:nvSpPr>
      <xdr:spPr>
        <a:xfrm>
          <a:off x="9372111" y="102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90,252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28257</xdr:rowOff>
    </xdr:from>
    <xdr:to>
      <xdr:col>12</xdr:col>
      <xdr:colOff>561975</xdr:colOff>
      <xdr:row>59</xdr:row>
      <xdr:rowOff>129857</xdr:rowOff>
    </xdr:to>
    <xdr:sp macro="" textlink="">
      <xdr:nvSpPr>
        <xdr:cNvPr id="374" name="円/楕円 373"/>
        <xdr:cNvSpPr/>
      </xdr:nvSpPr>
      <xdr:spPr>
        <a:xfrm>
          <a:off x="8699500" y="101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120984</xdr:rowOff>
    </xdr:from>
    <xdr:ext cx="534377" cy="259045"/>
    <xdr:sp macro="" textlink="">
      <xdr:nvSpPr>
        <xdr:cNvPr id="375" name="テキスト ボックス 374"/>
        <xdr:cNvSpPr txBox="1"/>
      </xdr:nvSpPr>
      <xdr:spPr>
        <a:xfrm>
          <a:off x="8483111" y="102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26723</xdr:rowOff>
    </xdr:from>
    <xdr:to>
      <xdr:col>11</xdr:col>
      <xdr:colOff>358775</xdr:colOff>
      <xdr:row>59</xdr:row>
      <xdr:rowOff>128323</xdr:rowOff>
    </xdr:to>
    <xdr:sp macro="" textlink="">
      <xdr:nvSpPr>
        <xdr:cNvPr id="376" name="円/楕円 375"/>
        <xdr:cNvSpPr/>
      </xdr:nvSpPr>
      <xdr:spPr>
        <a:xfrm>
          <a:off x="7810500" y="1014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119450</xdr:rowOff>
    </xdr:from>
    <xdr:ext cx="534377" cy="259045"/>
    <xdr:sp macro="" textlink="">
      <xdr:nvSpPr>
        <xdr:cNvPr id="377" name="テキスト ボックス 376"/>
        <xdr:cNvSpPr txBox="1"/>
      </xdr:nvSpPr>
      <xdr:spPr>
        <a:xfrm>
          <a:off x="7594111" y="102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65,393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17315</xdr:rowOff>
    </xdr:from>
    <xdr:to>
      <xdr:col>10</xdr:col>
      <xdr:colOff>155575</xdr:colOff>
      <xdr:row>59</xdr:row>
      <xdr:rowOff>118915</xdr:rowOff>
    </xdr:to>
    <xdr:sp macro="" textlink="">
      <xdr:nvSpPr>
        <xdr:cNvPr id="378" name="円/楕円 377"/>
        <xdr:cNvSpPr/>
      </xdr:nvSpPr>
      <xdr:spPr>
        <a:xfrm>
          <a:off x="6921500" y="101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110042</xdr:rowOff>
    </xdr:from>
    <xdr:ext cx="534377" cy="259045"/>
    <xdr:sp macro="" textlink="">
      <xdr:nvSpPr>
        <xdr:cNvPr id="379" name="テキスト ボックス 378"/>
        <xdr:cNvSpPr txBox="1"/>
      </xdr:nvSpPr>
      <xdr:spPr>
        <a:xfrm>
          <a:off x="6705111" y="102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170340</xdr:rowOff>
    </xdr:from>
    <xdr:to>
      <xdr:col>15</xdr:col>
      <xdr:colOff>180975</xdr:colOff>
      <xdr:row>79</xdr:row>
      <xdr:rowOff>19872</xdr:rowOff>
    </xdr:to>
    <xdr:cxnSp macro="">
      <xdr:nvCxnSpPr>
        <xdr:cNvPr id="408" name="直線コネクタ 407"/>
        <xdr:cNvCxnSpPr/>
      </xdr:nvCxnSpPr>
      <xdr:spPr>
        <a:xfrm flipV="1">
          <a:off x="9639300" y="13543440"/>
          <a:ext cx="8382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19872</xdr:rowOff>
    </xdr:from>
    <xdr:to>
      <xdr:col>14</xdr:col>
      <xdr:colOff>28575</xdr:colOff>
      <xdr:row>79</xdr:row>
      <xdr:rowOff>34105</xdr:rowOff>
    </xdr:to>
    <xdr:cxnSp macro="">
      <xdr:nvCxnSpPr>
        <xdr:cNvPr id="411" name="直線コネクタ 410"/>
        <xdr:cNvCxnSpPr/>
      </xdr:nvCxnSpPr>
      <xdr:spPr>
        <a:xfrm flipV="1">
          <a:off x="8750300" y="13564422"/>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91226</xdr:rowOff>
    </xdr:from>
    <xdr:ext cx="534377" cy="259045"/>
    <xdr:sp macro="" textlink="">
      <xdr:nvSpPr>
        <xdr:cNvPr id="415" name="テキスト ボックス 414"/>
        <xdr:cNvSpPr txBox="1"/>
      </xdr:nvSpPr>
      <xdr:spPr>
        <a:xfrm>
          <a:off x="8483111" y="132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119540</xdr:rowOff>
    </xdr:from>
    <xdr:to>
      <xdr:col>15</xdr:col>
      <xdr:colOff>231775</xdr:colOff>
      <xdr:row>79</xdr:row>
      <xdr:rowOff>49690</xdr:rowOff>
    </xdr:to>
    <xdr:sp macro="" textlink="">
      <xdr:nvSpPr>
        <xdr:cNvPr id="421" name="円/楕円 420"/>
        <xdr:cNvSpPr/>
      </xdr:nvSpPr>
      <xdr:spPr>
        <a:xfrm>
          <a:off x="10426700" y="134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78917</xdr:rowOff>
    </xdr:from>
    <xdr:ext cx="599010" cy="259045"/>
    <xdr:sp macro="" textlink="">
      <xdr:nvSpPr>
        <xdr:cNvPr id="422" name="普通建設事業費 （ うち新規整備　）該当値テキスト"/>
        <xdr:cNvSpPr txBox="1"/>
      </xdr:nvSpPr>
      <xdr:spPr>
        <a:xfrm>
          <a:off x="10528300" y="1328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140522</xdr:rowOff>
    </xdr:from>
    <xdr:to>
      <xdr:col>14</xdr:col>
      <xdr:colOff>79375</xdr:colOff>
      <xdr:row>79</xdr:row>
      <xdr:rowOff>70672</xdr:rowOff>
    </xdr:to>
    <xdr:sp macro="" textlink="">
      <xdr:nvSpPr>
        <xdr:cNvPr id="423" name="円/楕円 422"/>
        <xdr:cNvSpPr/>
      </xdr:nvSpPr>
      <xdr:spPr>
        <a:xfrm>
          <a:off x="9588500" y="1351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61799</xdr:rowOff>
    </xdr:from>
    <xdr:ext cx="534377" cy="259045"/>
    <xdr:sp macro="" textlink="">
      <xdr:nvSpPr>
        <xdr:cNvPr id="424" name="テキスト ボックス 423"/>
        <xdr:cNvSpPr txBox="1"/>
      </xdr:nvSpPr>
      <xdr:spPr>
        <a:xfrm>
          <a:off x="9372111" y="1360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154755</xdr:rowOff>
    </xdr:from>
    <xdr:to>
      <xdr:col>12</xdr:col>
      <xdr:colOff>561975</xdr:colOff>
      <xdr:row>79</xdr:row>
      <xdr:rowOff>84905</xdr:rowOff>
    </xdr:to>
    <xdr:sp macro="" textlink="">
      <xdr:nvSpPr>
        <xdr:cNvPr id="425" name="円/楕円 424"/>
        <xdr:cNvSpPr/>
      </xdr:nvSpPr>
      <xdr:spPr>
        <a:xfrm>
          <a:off x="8699500" y="1352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76032</xdr:rowOff>
    </xdr:from>
    <xdr:ext cx="534377" cy="259045"/>
    <xdr:sp macro="" textlink="">
      <xdr:nvSpPr>
        <xdr:cNvPr id="426" name="テキスト ボックス 425"/>
        <xdr:cNvSpPr txBox="1"/>
      </xdr:nvSpPr>
      <xdr:spPr>
        <a:xfrm>
          <a:off x="8483111" y="1362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7409</xdr:rowOff>
    </xdr:from>
    <xdr:to>
      <xdr:col>15</xdr:col>
      <xdr:colOff>180975</xdr:colOff>
      <xdr:row>98</xdr:row>
      <xdr:rowOff>70814</xdr:rowOff>
    </xdr:to>
    <xdr:cxnSp macro="">
      <xdr:nvCxnSpPr>
        <xdr:cNvPr id="453" name="直線コネクタ 452"/>
        <xdr:cNvCxnSpPr/>
      </xdr:nvCxnSpPr>
      <xdr:spPr>
        <a:xfrm flipV="1">
          <a:off x="9639300" y="16809509"/>
          <a:ext cx="838200" cy="6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31353</xdr:rowOff>
    </xdr:from>
    <xdr:to>
      <xdr:col>14</xdr:col>
      <xdr:colOff>28575</xdr:colOff>
      <xdr:row>98</xdr:row>
      <xdr:rowOff>70814</xdr:rowOff>
    </xdr:to>
    <xdr:cxnSp macro="">
      <xdr:nvCxnSpPr>
        <xdr:cNvPr id="456" name="直線コネクタ 455"/>
        <xdr:cNvCxnSpPr/>
      </xdr:nvCxnSpPr>
      <xdr:spPr>
        <a:xfrm>
          <a:off x="8750300" y="16833453"/>
          <a:ext cx="889000" cy="3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128059</xdr:rowOff>
    </xdr:from>
    <xdr:to>
      <xdr:col>15</xdr:col>
      <xdr:colOff>231775</xdr:colOff>
      <xdr:row>98</xdr:row>
      <xdr:rowOff>58209</xdr:rowOff>
    </xdr:to>
    <xdr:sp macro="" textlink="">
      <xdr:nvSpPr>
        <xdr:cNvPr id="466" name="円/楕円 465"/>
        <xdr:cNvSpPr/>
      </xdr:nvSpPr>
      <xdr:spPr>
        <a:xfrm>
          <a:off x="10426700" y="167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106486</xdr:rowOff>
    </xdr:from>
    <xdr:ext cx="534377" cy="259045"/>
    <xdr:sp macro="" textlink="">
      <xdr:nvSpPr>
        <xdr:cNvPr id="467" name="普通建設事業費 （ うち更新整備　）該当値テキスト"/>
        <xdr:cNvSpPr txBox="1"/>
      </xdr:nvSpPr>
      <xdr:spPr>
        <a:xfrm>
          <a:off x="10528300" y="1673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20014</xdr:rowOff>
    </xdr:from>
    <xdr:to>
      <xdr:col>14</xdr:col>
      <xdr:colOff>79375</xdr:colOff>
      <xdr:row>98</xdr:row>
      <xdr:rowOff>121614</xdr:rowOff>
    </xdr:to>
    <xdr:sp macro="" textlink="">
      <xdr:nvSpPr>
        <xdr:cNvPr id="468" name="円/楕円 467"/>
        <xdr:cNvSpPr/>
      </xdr:nvSpPr>
      <xdr:spPr>
        <a:xfrm>
          <a:off x="9588500" y="168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112741</xdr:rowOff>
    </xdr:from>
    <xdr:ext cx="534377" cy="259045"/>
    <xdr:sp macro="" textlink="">
      <xdr:nvSpPr>
        <xdr:cNvPr id="469" name="テキスト ボックス 468"/>
        <xdr:cNvSpPr txBox="1"/>
      </xdr:nvSpPr>
      <xdr:spPr>
        <a:xfrm>
          <a:off x="9372111" y="169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152003</xdr:rowOff>
    </xdr:from>
    <xdr:to>
      <xdr:col>12</xdr:col>
      <xdr:colOff>561975</xdr:colOff>
      <xdr:row>98</xdr:row>
      <xdr:rowOff>82153</xdr:rowOff>
    </xdr:to>
    <xdr:sp macro="" textlink="">
      <xdr:nvSpPr>
        <xdr:cNvPr id="470" name="円/楕円 469"/>
        <xdr:cNvSpPr/>
      </xdr:nvSpPr>
      <xdr:spPr>
        <a:xfrm>
          <a:off x="8699500" y="167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73280</xdr:rowOff>
    </xdr:from>
    <xdr:ext cx="534377" cy="259045"/>
    <xdr:sp macro="" textlink="">
      <xdr:nvSpPr>
        <xdr:cNvPr id="471" name="テキスト ボックス 470"/>
        <xdr:cNvSpPr txBox="1"/>
      </xdr:nvSpPr>
      <xdr:spPr>
        <a:xfrm>
          <a:off x="8483111" y="1687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100043</xdr:rowOff>
    </xdr:from>
    <xdr:to>
      <xdr:col>23</xdr:col>
      <xdr:colOff>517525</xdr:colOff>
      <xdr:row>38</xdr:row>
      <xdr:rowOff>139700</xdr:rowOff>
    </xdr:to>
    <xdr:cxnSp macro="">
      <xdr:nvCxnSpPr>
        <xdr:cNvPr id="498" name="直線コネクタ 497"/>
        <xdr:cNvCxnSpPr/>
      </xdr:nvCxnSpPr>
      <xdr:spPr>
        <a:xfrm flipV="1">
          <a:off x="15481300" y="6615143"/>
          <a:ext cx="838200" cy="3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46276</xdr:rowOff>
    </xdr:from>
    <xdr:ext cx="469744" cy="259045"/>
    <xdr:sp macro="" textlink="">
      <xdr:nvSpPr>
        <xdr:cNvPr id="499" name="災害復旧事業費平均値テキスト"/>
        <xdr:cNvSpPr txBox="1"/>
      </xdr:nvSpPr>
      <xdr:spPr>
        <a:xfrm>
          <a:off x="16370300" y="6561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139625</xdr:rowOff>
    </xdr:from>
    <xdr:to>
      <xdr:col>22</xdr:col>
      <xdr:colOff>365125</xdr:colOff>
      <xdr:row>38</xdr:row>
      <xdr:rowOff>139700</xdr:rowOff>
    </xdr:to>
    <xdr:cxnSp macro="">
      <xdr:nvCxnSpPr>
        <xdr:cNvPr id="501" name="直線コネクタ 500"/>
        <xdr:cNvCxnSpPr/>
      </xdr:nvCxnSpPr>
      <xdr:spPr>
        <a:xfrm>
          <a:off x="14592300" y="6654725"/>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139625</xdr:rowOff>
    </xdr:from>
    <xdr:to>
      <xdr:col>21</xdr:col>
      <xdr:colOff>161925</xdr:colOff>
      <xdr:row>38</xdr:row>
      <xdr:rowOff>139647</xdr:rowOff>
    </xdr:to>
    <xdr:cxnSp macro="">
      <xdr:nvCxnSpPr>
        <xdr:cNvPr id="504" name="直線コネクタ 503"/>
        <xdr:cNvCxnSpPr/>
      </xdr:nvCxnSpPr>
      <xdr:spPr>
        <a:xfrm flipV="1">
          <a:off x="13703300" y="6654725"/>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7535</xdr:rowOff>
    </xdr:from>
    <xdr:ext cx="534377" cy="259045"/>
    <xdr:sp macro="" textlink="">
      <xdr:nvSpPr>
        <xdr:cNvPr id="506" name="テキスト ボックス 505"/>
        <xdr:cNvSpPr txBox="1"/>
      </xdr:nvSpPr>
      <xdr:spPr>
        <a:xfrm>
          <a:off x="14325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136444</xdr:rowOff>
    </xdr:from>
    <xdr:to>
      <xdr:col>19</xdr:col>
      <xdr:colOff>644525</xdr:colOff>
      <xdr:row>38</xdr:row>
      <xdr:rowOff>139647</xdr:rowOff>
    </xdr:to>
    <xdr:cxnSp macro="">
      <xdr:nvCxnSpPr>
        <xdr:cNvPr id="507" name="直線コネクタ 506"/>
        <xdr:cNvCxnSpPr/>
      </xdr:nvCxnSpPr>
      <xdr:spPr>
        <a:xfrm>
          <a:off x="12814300" y="6651544"/>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14571</xdr:rowOff>
    </xdr:from>
    <xdr:ext cx="469744" cy="259045"/>
    <xdr:sp macro="" textlink="">
      <xdr:nvSpPr>
        <xdr:cNvPr id="509" name="テキスト ボックス 508"/>
        <xdr:cNvSpPr txBox="1"/>
      </xdr:nvSpPr>
      <xdr:spPr>
        <a:xfrm>
          <a:off x="13468427" y="63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14214</xdr:rowOff>
    </xdr:from>
    <xdr:ext cx="469744" cy="259045"/>
    <xdr:sp macro="" textlink="">
      <xdr:nvSpPr>
        <xdr:cNvPr id="511" name="テキスト ボックス 510"/>
        <xdr:cNvSpPr txBox="1"/>
      </xdr:nvSpPr>
      <xdr:spPr>
        <a:xfrm>
          <a:off x="12579427" y="635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49243</xdr:rowOff>
    </xdr:from>
    <xdr:to>
      <xdr:col>23</xdr:col>
      <xdr:colOff>568325</xdr:colOff>
      <xdr:row>38</xdr:row>
      <xdr:rowOff>150843</xdr:rowOff>
    </xdr:to>
    <xdr:sp macro="" textlink="">
      <xdr:nvSpPr>
        <xdr:cNvPr id="517" name="円/楕円 516"/>
        <xdr:cNvSpPr/>
      </xdr:nvSpPr>
      <xdr:spPr>
        <a:xfrm>
          <a:off x="16268700" y="65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8619</xdr:rowOff>
    </xdr:from>
    <xdr:ext cx="534377" cy="259045"/>
    <xdr:sp macro="" textlink="">
      <xdr:nvSpPr>
        <xdr:cNvPr id="518" name="災害復旧事業費該当値テキスト"/>
        <xdr:cNvSpPr txBox="1"/>
      </xdr:nvSpPr>
      <xdr:spPr>
        <a:xfrm>
          <a:off x="16370300" y="635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88825</xdr:rowOff>
    </xdr:from>
    <xdr:to>
      <xdr:col>21</xdr:col>
      <xdr:colOff>212725</xdr:colOff>
      <xdr:row>39</xdr:row>
      <xdr:rowOff>18975</xdr:rowOff>
    </xdr:to>
    <xdr:sp macro="" textlink="">
      <xdr:nvSpPr>
        <xdr:cNvPr id="521" name="円/楕円 520"/>
        <xdr:cNvSpPr/>
      </xdr:nvSpPr>
      <xdr:spPr>
        <a:xfrm>
          <a:off x="14541500" y="66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10102</xdr:rowOff>
    </xdr:from>
    <xdr:ext cx="313932" cy="259045"/>
    <xdr:sp macro="" textlink="">
      <xdr:nvSpPr>
        <xdr:cNvPr id="522" name="テキスト ボックス 521"/>
        <xdr:cNvSpPr txBox="1"/>
      </xdr:nvSpPr>
      <xdr:spPr>
        <a:xfrm>
          <a:off x="14435333" y="66966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88847</xdr:rowOff>
    </xdr:from>
    <xdr:to>
      <xdr:col>20</xdr:col>
      <xdr:colOff>9525</xdr:colOff>
      <xdr:row>39</xdr:row>
      <xdr:rowOff>18997</xdr:rowOff>
    </xdr:to>
    <xdr:sp macro="" textlink="">
      <xdr:nvSpPr>
        <xdr:cNvPr id="523" name="円/楕円 522"/>
        <xdr:cNvSpPr/>
      </xdr:nvSpPr>
      <xdr:spPr>
        <a:xfrm>
          <a:off x="13652500" y="66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10124</xdr:rowOff>
    </xdr:from>
    <xdr:ext cx="313932" cy="259045"/>
    <xdr:sp macro="" textlink="">
      <xdr:nvSpPr>
        <xdr:cNvPr id="524" name="テキスト ボックス 523"/>
        <xdr:cNvSpPr txBox="1"/>
      </xdr:nvSpPr>
      <xdr:spPr>
        <a:xfrm>
          <a:off x="13546333" y="6696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85644</xdr:rowOff>
    </xdr:from>
    <xdr:to>
      <xdr:col>18</xdr:col>
      <xdr:colOff>492125</xdr:colOff>
      <xdr:row>39</xdr:row>
      <xdr:rowOff>15794</xdr:rowOff>
    </xdr:to>
    <xdr:sp macro="" textlink="">
      <xdr:nvSpPr>
        <xdr:cNvPr id="525" name="円/楕円 524"/>
        <xdr:cNvSpPr/>
      </xdr:nvSpPr>
      <xdr:spPr>
        <a:xfrm>
          <a:off x="12763500" y="660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6921</xdr:rowOff>
    </xdr:from>
    <xdr:ext cx="469744" cy="259045"/>
    <xdr:sp macro="" textlink="">
      <xdr:nvSpPr>
        <xdr:cNvPr id="526" name="テキスト ボックス 525"/>
        <xdr:cNvSpPr txBox="1"/>
      </xdr:nvSpPr>
      <xdr:spPr>
        <a:xfrm>
          <a:off x="12579427" y="669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125092</xdr:rowOff>
    </xdr:from>
    <xdr:to>
      <xdr:col>23</xdr:col>
      <xdr:colOff>517525</xdr:colOff>
      <xdr:row>73</xdr:row>
      <xdr:rowOff>23565</xdr:rowOff>
    </xdr:to>
    <xdr:cxnSp macro="">
      <xdr:nvCxnSpPr>
        <xdr:cNvPr id="600" name="直線コネクタ 599"/>
        <xdr:cNvCxnSpPr/>
      </xdr:nvCxnSpPr>
      <xdr:spPr>
        <a:xfrm>
          <a:off x="15481300" y="12469492"/>
          <a:ext cx="838200" cy="6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38025</xdr:rowOff>
    </xdr:from>
    <xdr:to>
      <xdr:col>22</xdr:col>
      <xdr:colOff>365125</xdr:colOff>
      <xdr:row>72</xdr:row>
      <xdr:rowOff>125092</xdr:rowOff>
    </xdr:to>
    <xdr:cxnSp macro="">
      <xdr:nvCxnSpPr>
        <xdr:cNvPr id="603" name="直線コネクタ 602"/>
        <xdr:cNvCxnSpPr/>
      </xdr:nvCxnSpPr>
      <xdr:spPr>
        <a:xfrm>
          <a:off x="14592300" y="12382425"/>
          <a:ext cx="889000" cy="8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17536</xdr:rowOff>
    </xdr:from>
    <xdr:to>
      <xdr:col>21</xdr:col>
      <xdr:colOff>161925</xdr:colOff>
      <xdr:row>72</xdr:row>
      <xdr:rowOff>38025</xdr:rowOff>
    </xdr:to>
    <xdr:cxnSp macro="">
      <xdr:nvCxnSpPr>
        <xdr:cNvPr id="606" name="直線コネクタ 605"/>
        <xdr:cNvCxnSpPr/>
      </xdr:nvCxnSpPr>
      <xdr:spPr>
        <a:xfrm>
          <a:off x="13703300" y="12361936"/>
          <a:ext cx="889000" cy="2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22394</xdr:rowOff>
    </xdr:from>
    <xdr:to>
      <xdr:col>19</xdr:col>
      <xdr:colOff>644525</xdr:colOff>
      <xdr:row>72</xdr:row>
      <xdr:rowOff>17536</xdr:rowOff>
    </xdr:to>
    <xdr:cxnSp macro="">
      <xdr:nvCxnSpPr>
        <xdr:cNvPr id="609" name="直線コネクタ 608"/>
        <xdr:cNvCxnSpPr/>
      </xdr:nvCxnSpPr>
      <xdr:spPr>
        <a:xfrm>
          <a:off x="12814300" y="12195344"/>
          <a:ext cx="889000" cy="16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144215</xdr:rowOff>
    </xdr:from>
    <xdr:to>
      <xdr:col>23</xdr:col>
      <xdr:colOff>568325</xdr:colOff>
      <xdr:row>73</xdr:row>
      <xdr:rowOff>74365</xdr:rowOff>
    </xdr:to>
    <xdr:sp macro="" textlink="">
      <xdr:nvSpPr>
        <xdr:cNvPr id="619" name="円/楕円 618"/>
        <xdr:cNvSpPr/>
      </xdr:nvSpPr>
      <xdr:spPr>
        <a:xfrm>
          <a:off x="16268700" y="124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167092</xdr:rowOff>
    </xdr:from>
    <xdr:ext cx="599010" cy="259045"/>
    <xdr:sp macro="" textlink="">
      <xdr:nvSpPr>
        <xdr:cNvPr id="620" name="公債費該当値テキスト"/>
        <xdr:cNvSpPr txBox="1"/>
      </xdr:nvSpPr>
      <xdr:spPr>
        <a:xfrm>
          <a:off x="16370300" y="1234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150,321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74292</xdr:rowOff>
    </xdr:from>
    <xdr:to>
      <xdr:col>22</xdr:col>
      <xdr:colOff>415925</xdr:colOff>
      <xdr:row>73</xdr:row>
      <xdr:rowOff>4442</xdr:rowOff>
    </xdr:to>
    <xdr:sp macro="" textlink="">
      <xdr:nvSpPr>
        <xdr:cNvPr id="621" name="円/楕円 620"/>
        <xdr:cNvSpPr/>
      </xdr:nvSpPr>
      <xdr:spPr>
        <a:xfrm>
          <a:off x="15430500" y="124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20969</xdr:rowOff>
    </xdr:from>
    <xdr:ext cx="599010" cy="259045"/>
    <xdr:sp macro="" textlink="">
      <xdr:nvSpPr>
        <xdr:cNvPr id="622" name="テキスト ボックス 621"/>
        <xdr:cNvSpPr txBox="1"/>
      </xdr:nvSpPr>
      <xdr:spPr>
        <a:xfrm>
          <a:off x="15181794" y="1219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162,556</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158675</xdr:rowOff>
    </xdr:from>
    <xdr:to>
      <xdr:col>21</xdr:col>
      <xdr:colOff>212725</xdr:colOff>
      <xdr:row>72</xdr:row>
      <xdr:rowOff>88825</xdr:rowOff>
    </xdr:to>
    <xdr:sp macro="" textlink="">
      <xdr:nvSpPr>
        <xdr:cNvPr id="623" name="円/楕円 622"/>
        <xdr:cNvSpPr/>
      </xdr:nvSpPr>
      <xdr:spPr>
        <a:xfrm>
          <a:off x="14541500" y="123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105352</xdr:rowOff>
    </xdr:from>
    <xdr:ext cx="599010" cy="259045"/>
    <xdr:sp macro="" textlink="">
      <xdr:nvSpPr>
        <xdr:cNvPr id="624" name="テキスト ボックス 623"/>
        <xdr:cNvSpPr txBox="1"/>
      </xdr:nvSpPr>
      <xdr:spPr>
        <a:xfrm>
          <a:off x="14292794" y="1210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177,791</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138186</xdr:rowOff>
    </xdr:from>
    <xdr:to>
      <xdr:col>20</xdr:col>
      <xdr:colOff>9525</xdr:colOff>
      <xdr:row>72</xdr:row>
      <xdr:rowOff>68336</xdr:rowOff>
    </xdr:to>
    <xdr:sp macro="" textlink="">
      <xdr:nvSpPr>
        <xdr:cNvPr id="625" name="円/楕円 624"/>
        <xdr:cNvSpPr/>
      </xdr:nvSpPr>
      <xdr:spPr>
        <a:xfrm>
          <a:off x="13652500" y="123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84863</xdr:rowOff>
    </xdr:from>
    <xdr:ext cx="599010" cy="259045"/>
    <xdr:sp macro="" textlink="">
      <xdr:nvSpPr>
        <xdr:cNvPr id="626" name="テキスト ボックス 625"/>
        <xdr:cNvSpPr txBox="1"/>
      </xdr:nvSpPr>
      <xdr:spPr>
        <a:xfrm>
          <a:off x="13403794" y="1208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181,376</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143044</xdr:rowOff>
    </xdr:from>
    <xdr:to>
      <xdr:col>18</xdr:col>
      <xdr:colOff>492125</xdr:colOff>
      <xdr:row>71</xdr:row>
      <xdr:rowOff>73194</xdr:rowOff>
    </xdr:to>
    <xdr:sp macro="" textlink="">
      <xdr:nvSpPr>
        <xdr:cNvPr id="627" name="円/楕円 626"/>
        <xdr:cNvSpPr/>
      </xdr:nvSpPr>
      <xdr:spPr>
        <a:xfrm>
          <a:off x="12763500" y="121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89721</xdr:rowOff>
    </xdr:from>
    <xdr:ext cx="599010" cy="259045"/>
    <xdr:sp macro="" textlink="">
      <xdr:nvSpPr>
        <xdr:cNvPr id="628" name="テキスト ボックス 627"/>
        <xdr:cNvSpPr txBox="1"/>
      </xdr:nvSpPr>
      <xdr:spPr>
        <a:xfrm>
          <a:off x="12514794" y="1191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111237</xdr:rowOff>
    </xdr:from>
    <xdr:to>
      <xdr:col>23</xdr:col>
      <xdr:colOff>517525</xdr:colOff>
      <xdr:row>98</xdr:row>
      <xdr:rowOff>116232</xdr:rowOff>
    </xdr:to>
    <xdr:cxnSp macro="">
      <xdr:nvCxnSpPr>
        <xdr:cNvPr id="655" name="直線コネクタ 654"/>
        <xdr:cNvCxnSpPr/>
      </xdr:nvCxnSpPr>
      <xdr:spPr>
        <a:xfrm>
          <a:off x="15481300" y="16913337"/>
          <a:ext cx="8382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111237</xdr:rowOff>
    </xdr:from>
    <xdr:to>
      <xdr:col>22</xdr:col>
      <xdr:colOff>365125</xdr:colOff>
      <xdr:row>98</xdr:row>
      <xdr:rowOff>113393</xdr:rowOff>
    </xdr:to>
    <xdr:cxnSp macro="">
      <xdr:nvCxnSpPr>
        <xdr:cNvPr id="658" name="直線コネクタ 657"/>
        <xdr:cNvCxnSpPr/>
      </xdr:nvCxnSpPr>
      <xdr:spPr>
        <a:xfrm flipV="1">
          <a:off x="14592300" y="16913337"/>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100140</xdr:rowOff>
    </xdr:from>
    <xdr:to>
      <xdr:col>21</xdr:col>
      <xdr:colOff>161925</xdr:colOff>
      <xdr:row>98</xdr:row>
      <xdr:rowOff>113393</xdr:rowOff>
    </xdr:to>
    <xdr:cxnSp macro="">
      <xdr:nvCxnSpPr>
        <xdr:cNvPr id="661" name="直線コネクタ 660"/>
        <xdr:cNvCxnSpPr/>
      </xdr:nvCxnSpPr>
      <xdr:spPr>
        <a:xfrm>
          <a:off x="13703300" y="16902240"/>
          <a:ext cx="889000" cy="1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100140</xdr:rowOff>
    </xdr:from>
    <xdr:to>
      <xdr:col>19</xdr:col>
      <xdr:colOff>644525</xdr:colOff>
      <xdr:row>98</xdr:row>
      <xdr:rowOff>123579</xdr:rowOff>
    </xdr:to>
    <xdr:cxnSp macro="">
      <xdr:nvCxnSpPr>
        <xdr:cNvPr id="664" name="直線コネクタ 663"/>
        <xdr:cNvCxnSpPr/>
      </xdr:nvCxnSpPr>
      <xdr:spPr>
        <a:xfrm flipV="1">
          <a:off x="12814300" y="16902240"/>
          <a:ext cx="889000" cy="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162915</xdr:rowOff>
    </xdr:from>
    <xdr:ext cx="534377" cy="259045"/>
    <xdr:sp macro="" textlink="">
      <xdr:nvSpPr>
        <xdr:cNvPr id="666" name="テキスト ボックス 665"/>
        <xdr:cNvSpPr txBox="1"/>
      </xdr:nvSpPr>
      <xdr:spPr>
        <a:xfrm>
          <a:off x="13436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17116</xdr:rowOff>
    </xdr:from>
    <xdr:ext cx="534377" cy="259045"/>
    <xdr:sp macro="" textlink="">
      <xdr:nvSpPr>
        <xdr:cNvPr id="668" name="テキスト ボックス 667"/>
        <xdr:cNvSpPr txBox="1"/>
      </xdr:nvSpPr>
      <xdr:spPr>
        <a:xfrm>
          <a:off x="12547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65432</xdr:rowOff>
    </xdr:from>
    <xdr:to>
      <xdr:col>23</xdr:col>
      <xdr:colOff>568325</xdr:colOff>
      <xdr:row>98</xdr:row>
      <xdr:rowOff>167032</xdr:rowOff>
    </xdr:to>
    <xdr:sp macro="" textlink="">
      <xdr:nvSpPr>
        <xdr:cNvPr id="674" name="円/楕円 673"/>
        <xdr:cNvSpPr/>
      </xdr:nvSpPr>
      <xdr:spPr>
        <a:xfrm>
          <a:off x="16268700" y="168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24809</xdr:rowOff>
    </xdr:from>
    <xdr:ext cx="534377" cy="259045"/>
    <xdr:sp macro="" textlink="">
      <xdr:nvSpPr>
        <xdr:cNvPr id="675" name="積立金該当値テキスト"/>
        <xdr:cNvSpPr txBox="1"/>
      </xdr:nvSpPr>
      <xdr:spPr>
        <a:xfrm>
          <a:off x="16370300" y="166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60437</xdr:rowOff>
    </xdr:from>
    <xdr:to>
      <xdr:col>22</xdr:col>
      <xdr:colOff>415925</xdr:colOff>
      <xdr:row>98</xdr:row>
      <xdr:rowOff>162037</xdr:rowOff>
    </xdr:to>
    <xdr:sp macro="" textlink="">
      <xdr:nvSpPr>
        <xdr:cNvPr id="676" name="円/楕円 675"/>
        <xdr:cNvSpPr/>
      </xdr:nvSpPr>
      <xdr:spPr>
        <a:xfrm>
          <a:off x="15430500" y="1686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7114</xdr:rowOff>
    </xdr:from>
    <xdr:ext cx="534377" cy="259045"/>
    <xdr:sp macro="" textlink="">
      <xdr:nvSpPr>
        <xdr:cNvPr id="677" name="テキスト ボックス 676"/>
        <xdr:cNvSpPr txBox="1"/>
      </xdr:nvSpPr>
      <xdr:spPr>
        <a:xfrm>
          <a:off x="15214111" y="1663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62593</xdr:rowOff>
    </xdr:from>
    <xdr:to>
      <xdr:col>21</xdr:col>
      <xdr:colOff>212725</xdr:colOff>
      <xdr:row>98</xdr:row>
      <xdr:rowOff>164193</xdr:rowOff>
    </xdr:to>
    <xdr:sp macro="" textlink="">
      <xdr:nvSpPr>
        <xdr:cNvPr id="678" name="円/楕円 677"/>
        <xdr:cNvSpPr/>
      </xdr:nvSpPr>
      <xdr:spPr>
        <a:xfrm>
          <a:off x="14541500" y="168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155320</xdr:rowOff>
    </xdr:from>
    <xdr:ext cx="534377" cy="259045"/>
    <xdr:sp macro="" textlink="">
      <xdr:nvSpPr>
        <xdr:cNvPr id="679" name="テキスト ボックス 678"/>
        <xdr:cNvSpPr txBox="1"/>
      </xdr:nvSpPr>
      <xdr:spPr>
        <a:xfrm>
          <a:off x="14325111" y="169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49340</xdr:rowOff>
    </xdr:from>
    <xdr:to>
      <xdr:col>20</xdr:col>
      <xdr:colOff>9525</xdr:colOff>
      <xdr:row>98</xdr:row>
      <xdr:rowOff>150940</xdr:rowOff>
    </xdr:to>
    <xdr:sp macro="" textlink="">
      <xdr:nvSpPr>
        <xdr:cNvPr id="680" name="円/楕円 679"/>
        <xdr:cNvSpPr/>
      </xdr:nvSpPr>
      <xdr:spPr>
        <a:xfrm>
          <a:off x="13652500" y="168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167467</xdr:rowOff>
    </xdr:from>
    <xdr:ext cx="534377" cy="259045"/>
    <xdr:sp macro="" textlink="">
      <xdr:nvSpPr>
        <xdr:cNvPr id="681" name="テキスト ボックス 680"/>
        <xdr:cNvSpPr txBox="1"/>
      </xdr:nvSpPr>
      <xdr:spPr>
        <a:xfrm>
          <a:off x="13436111" y="166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72779</xdr:rowOff>
    </xdr:from>
    <xdr:to>
      <xdr:col>18</xdr:col>
      <xdr:colOff>492125</xdr:colOff>
      <xdr:row>99</xdr:row>
      <xdr:rowOff>2929</xdr:rowOff>
    </xdr:to>
    <xdr:sp macro="" textlink="">
      <xdr:nvSpPr>
        <xdr:cNvPr id="682" name="円/楕円 681"/>
        <xdr:cNvSpPr/>
      </xdr:nvSpPr>
      <xdr:spPr>
        <a:xfrm>
          <a:off x="12763500" y="168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165506</xdr:rowOff>
    </xdr:from>
    <xdr:ext cx="534377" cy="259045"/>
    <xdr:sp macro="" textlink="">
      <xdr:nvSpPr>
        <xdr:cNvPr id="683" name="テキスト ボックス 682"/>
        <xdr:cNvSpPr txBox="1"/>
      </xdr:nvSpPr>
      <xdr:spPr>
        <a:xfrm>
          <a:off x="12547111" y="169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18" name="テキスト ボックス 717"/>
        <xdr:cNvSpPr txBox="1"/>
      </xdr:nvSpPr>
      <xdr:spPr>
        <a:xfrm>
          <a:off x="20199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1" name="テキスト ボックス 720"/>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3" name="テキスト ボックス 722"/>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17292</xdr:rowOff>
    </xdr:from>
    <xdr:to>
      <xdr:col>32</xdr:col>
      <xdr:colOff>187325</xdr:colOff>
      <xdr:row>59</xdr:row>
      <xdr:rowOff>18728</xdr:rowOff>
    </xdr:to>
    <xdr:cxnSp macro="">
      <xdr:nvCxnSpPr>
        <xdr:cNvPr id="767" name="直線コネクタ 766"/>
        <xdr:cNvCxnSpPr/>
      </xdr:nvCxnSpPr>
      <xdr:spPr>
        <a:xfrm>
          <a:off x="21323300" y="10132842"/>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68"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15791</xdr:rowOff>
    </xdr:from>
    <xdr:to>
      <xdr:col>31</xdr:col>
      <xdr:colOff>34925</xdr:colOff>
      <xdr:row>59</xdr:row>
      <xdr:rowOff>17292</xdr:rowOff>
    </xdr:to>
    <xdr:cxnSp macro="">
      <xdr:nvCxnSpPr>
        <xdr:cNvPr id="770" name="直線コネクタ 769"/>
        <xdr:cNvCxnSpPr/>
      </xdr:nvCxnSpPr>
      <xdr:spPr>
        <a:xfrm>
          <a:off x="20434300" y="10131341"/>
          <a:ext cx="8890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70806</xdr:rowOff>
    </xdr:from>
    <xdr:ext cx="469744" cy="259045"/>
    <xdr:sp macro="" textlink="">
      <xdr:nvSpPr>
        <xdr:cNvPr id="772" name="テキスト ボックス 771"/>
        <xdr:cNvSpPr txBox="1"/>
      </xdr:nvSpPr>
      <xdr:spPr>
        <a:xfrm>
          <a:off x="21088427" y="101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14367</xdr:rowOff>
    </xdr:from>
    <xdr:to>
      <xdr:col>29</xdr:col>
      <xdr:colOff>517525</xdr:colOff>
      <xdr:row>59</xdr:row>
      <xdr:rowOff>15791</xdr:rowOff>
    </xdr:to>
    <xdr:cxnSp macro="">
      <xdr:nvCxnSpPr>
        <xdr:cNvPr id="773" name="直線コネクタ 772"/>
        <xdr:cNvCxnSpPr/>
      </xdr:nvCxnSpPr>
      <xdr:spPr>
        <a:xfrm>
          <a:off x="19545300" y="10129917"/>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75309</xdr:rowOff>
    </xdr:from>
    <xdr:ext cx="469744" cy="259045"/>
    <xdr:sp macro="" textlink="">
      <xdr:nvSpPr>
        <xdr:cNvPr id="775" name="テキスト ボックス 774"/>
        <xdr:cNvSpPr txBox="1"/>
      </xdr:nvSpPr>
      <xdr:spPr>
        <a:xfrm>
          <a:off x="20199427" y="101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14271</xdr:rowOff>
    </xdr:from>
    <xdr:to>
      <xdr:col>28</xdr:col>
      <xdr:colOff>314325</xdr:colOff>
      <xdr:row>59</xdr:row>
      <xdr:rowOff>14367</xdr:rowOff>
    </xdr:to>
    <xdr:cxnSp macro="">
      <xdr:nvCxnSpPr>
        <xdr:cNvPr id="776" name="直線コネクタ 775"/>
        <xdr:cNvCxnSpPr/>
      </xdr:nvCxnSpPr>
      <xdr:spPr>
        <a:xfrm>
          <a:off x="18656300" y="10129821"/>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75161</xdr:rowOff>
    </xdr:from>
    <xdr:ext cx="469744" cy="259045"/>
    <xdr:sp macro="" textlink="">
      <xdr:nvSpPr>
        <xdr:cNvPr id="778" name="テキスト ボックス 777"/>
        <xdr:cNvSpPr txBox="1"/>
      </xdr:nvSpPr>
      <xdr:spPr>
        <a:xfrm>
          <a:off x="19310427" y="1019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73717</xdr:rowOff>
    </xdr:from>
    <xdr:ext cx="469744" cy="259045"/>
    <xdr:sp macro="" textlink="">
      <xdr:nvSpPr>
        <xdr:cNvPr id="780" name="テキスト ボックス 779"/>
        <xdr:cNvSpPr txBox="1"/>
      </xdr:nvSpPr>
      <xdr:spPr>
        <a:xfrm>
          <a:off x="18421427" y="1018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139378</xdr:rowOff>
    </xdr:from>
    <xdr:to>
      <xdr:col>32</xdr:col>
      <xdr:colOff>238125</xdr:colOff>
      <xdr:row>59</xdr:row>
      <xdr:rowOff>69528</xdr:rowOff>
    </xdr:to>
    <xdr:sp macro="" textlink="">
      <xdr:nvSpPr>
        <xdr:cNvPr id="786" name="円/楕円 785"/>
        <xdr:cNvSpPr/>
      </xdr:nvSpPr>
      <xdr:spPr>
        <a:xfrm>
          <a:off x="22110700" y="100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98755</xdr:rowOff>
    </xdr:from>
    <xdr:ext cx="469744" cy="259045"/>
    <xdr:sp macro="" textlink="">
      <xdr:nvSpPr>
        <xdr:cNvPr id="787" name="貸付金該当値テキスト"/>
        <xdr:cNvSpPr txBox="1"/>
      </xdr:nvSpPr>
      <xdr:spPr>
        <a:xfrm>
          <a:off x="22212300" y="987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137942</xdr:rowOff>
    </xdr:from>
    <xdr:to>
      <xdr:col>31</xdr:col>
      <xdr:colOff>85725</xdr:colOff>
      <xdr:row>59</xdr:row>
      <xdr:rowOff>68092</xdr:rowOff>
    </xdr:to>
    <xdr:sp macro="" textlink="">
      <xdr:nvSpPr>
        <xdr:cNvPr id="788" name="円/楕円 787"/>
        <xdr:cNvSpPr/>
      </xdr:nvSpPr>
      <xdr:spPr>
        <a:xfrm>
          <a:off x="21272500" y="100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84619</xdr:rowOff>
    </xdr:from>
    <xdr:ext cx="469744" cy="259045"/>
    <xdr:sp macro="" textlink="">
      <xdr:nvSpPr>
        <xdr:cNvPr id="789" name="テキスト ボックス 788"/>
        <xdr:cNvSpPr txBox="1"/>
      </xdr:nvSpPr>
      <xdr:spPr>
        <a:xfrm>
          <a:off x="21088427" y="98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136441</xdr:rowOff>
    </xdr:from>
    <xdr:to>
      <xdr:col>29</xdr:col>
      <xdr:colOff>568325</xdr:colOff>
      <xdr:row>59</xdr:row>
      <xdr:rowOff>66591</xdr:rowOff>
    </xdr:to>
    <xdr:sp macro="" textlink="">
      <xdr:nvSpPr>
        <xdr:cNvPr id="790" name="円/楕円 789"/>
        <xdr:cNvSpPr/>
      </xdr:nvSpPr>
      <xdr:spPr>
        <a:xfrm>
          <a:off x="20383500" y="1008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83118</xdr:rowOff>
    </xdr:from>
    <xdr:ext cx="469744" cy="259045"/>
    <xdr:sp macro="" textlink="">
      <xdr:nvSpPr>
        <xdr:cNvPr id="791" name="テキスト ボックス 790"/>
        <xdr:cNvSpPr txBox="1"/>
      </xdr:nvSpPr>
      <xdr:spPr>
        <a:xfrm>
          <a:off x="20199427" y="985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135017</xdr:rowOff>
    </xdr:from>
    <xdr:to>
      <xdr:col>28</xdr:col>
      <xdr:colOff>365125</xdr:colOff>
      <xdr:row>59</xdr:row>
      <xdr:rowOff>65167</xdr:rowOff>
    </xdr:to>
    <xdr:sp macro="" textlink="">
      <xdr:nvSpPr>
        <xdr:cNvPr id="792" name="円/楕円 791"/>
        <xdr:cNvSpPr/>
      </xdr:nvSpPr>
      <xdr:spPr>
        <a:xfrm>
          <a:off x="19494500" y="100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81694</xdr:rowOff>
    </xdr:from>
    <xdr:ext cx="469744" cy="259045"/>
    <xdr:sp macro="" textlink="">
      <xdr:nvSpPr>
        <xdr:cNvPr id="793" name="テキスト ボックス 792"/>
        <xdr:cNvSpPr txBox="1"/>
      </xdr:nvSpPr>
      <xdr:spPr>
        <a:xfrm>
          <a:off x="19310427" y="985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134921</xdr:rowOff>
    </xdr:from>
    <xdr:to>
      <xdr:col>27</xdr:col>
      <xdr:colOff>161925</xdr:colOff>
      <xdr:row>59</xdr:row>
      <xdr:rowOff>65071</xdr:rowOff>
    </xdr:to>
    <xdr:sp macro="" textlink="">
      <xdr:nvSpPr>
        <xdr:cNvPr id="794" name="円/楕円 793"/>
        <xdr:cNvSpPr/>
      </xdr:nvSpPr>
      <xdr:spPr>
        <a:xfrm>
          <a:off x="18605500" y="1007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81598</xdr:rowOff>
    </xdr:from>
    <xdr:ext cx="469744" cy="259045"/>
    <xdr:sp macro="" textlink="">
      <xdr:nvSpPr>
        <xdr:cNvPr id="795" name="テキスト ボックス 794"/>
        <xdr:cNvSpPr txBox="1"/>
      </xdr:nvSpPr>
      <xdr:spPr>
        <a:xfrm>
          <a:off x="18421427" y="985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87350</xdr:rowOff>
    </xdr:from>
    <xdr:to>
      <xdr:col>32</xdr:col>
      <xdr:colOff>187325</xdr:colOff>
      <xdr:row>73</xdr:row>
      <xdr:rowOff>150640</xdr:rowOff>
    </xdr:to>
    <xdr:cxnSp macro="">
      <xdr:nvCxnSpPr>
        <xdr:cNvPr id="827" name="直線コネクタ 826"/>
        <xdr:cNvCxnSpPr/>
      </xdr:nvCxnSpPr>
      <xdr:spPr>
        <a:xfrm flipV="1">
          <a:off x="21323300" y="12603200"/>
          <a:ext cx="838200" cy="6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150640</xdr:rowOff>
    </xdr:from>
    <xdr:to>
      <xdr:col>31</xdr:col>
      <xdr:colOff>34925</xdr:colOff>
      <xdr:row>73</xdr:row>
      <xdr:rowOff>166708</xdr:rowOff>
    </xdr:to>
    <xdr:cxnSp macro="">
      <xdr:nvCxnSpPr>
        <xdr:cNvPr id="830" name="直線コネクタ 829"/>
        <xdr:cNvCxnSpPr/>
      </xdr:nvCxnSpPr>
      <xdr:spPr>
        <a:xfrm flipV="1">
          <a:off x="20434300" y="12666490"/>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166708</xdr:rowOff>
    </xdr:from>
    <xdr:to>
      <xdr:col>29</xdr:col>
      <xdr:colOff>517525</xdr:colOff>
      <xdr:row>74</xdr:row>
      <xdr:rowOff>3738</xdr:rowOff>
    </xdr:to>
    <xdr:cxnSp macro="">
      <xdr:nvCxnSpPr>
        <xdr:cNvPr id="833" name="直線コネクタ 832"/>
        <xdr:cNvCxnSpPr/>
      </xdr:nvCxnSpPr>
      <xdr:spPr>
        <a:xfrm flipV="1">
          <a:off x="19545300" y="12682558"/>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46426</xdr:rowOff>
    </xdr:from>
    <xdr:ext cx="534377" cy="259045"/>
    <xdr:sp macro="" textlink="">
      <xdr:nvSpPr>
        <xdr:cNvPr id="835" name="テキスト ボックス 834"/>
        <xdr:cNvSpPr txBox="1"/>
      </xdr:nvSpPr>
      <xdr:spPr>
        <a:xfrm>
          <a:off x="20167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82136</xdr:rowOff>
    </xdr:from>
    <xdr:to>
      <xdr:col>28</xdr:col>
      <xdr:colOff>314325</xdr:colOff>
      <xdr:row>74</xdr:row>
      <xdr:rowOff>3738</xdr:rowOff>
    </xdr:to>
    <xdr:cxnSp macro="">
      <xdr:nvCxnSpPr>
        <xdr:cNvPr id="836" name="直線コネクタ 835"/>
        <xdr:cNvCxnSpPr/>
      </xdr:nvCxnSpPr>
      <xdr:spPr>
        <a:xfrm>
          <a:off x="18656300" y="12597986"/>
          <a:ext cx="889000" cy="9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71170</xdr:rowOff>
    </xdr:from>
    <xdr:ext cx="534377" cy="259045"/>
    <xdr:sp macro="" textlink="">
      <xdr:nvSpPr>
        <xdr:cNvPr id="838" name="テキスト ボックス 837"/>
        <xdr:cNvSpPr txBox="1"/>
      </xdr:nvSpPr>
      <xdr:spPr>
        <a:xfrm>
          <a:off x="19278111" y="132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80390</xdr:rowOff>
    </xdr:from>
    <xdr:ext cx="534377" cy="259045"/>
    <xdr:sp macro="" textlink="">
      <xdr:nvSpPr>
        <xdr:cNvPr id="840" name="テキスト ボックス 839"/>
        <xdr:cNvSpPr txBox="1"/>
      </xdr:nvSpPr>
      <xdr:spPr>
        <a:xfrm>
          <a:off x="18389111" y="132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36550</xdr:rowOff>
    </xdr:from>
    <xdr:to>
      <xdr:col>32</xdr:col>
      <xdr:colOff>238125</xdr:colOff>
      <xdr:row>73</xdr:row>
      <xdr:rowOff>138150</xdr:rowOff>
    </xdr:to>
    <xdr:sp macro="" textlink="">
      <xdr:nvSpPr>
        <xdr:cNvPr id="846" name="円/楕円 845"/>
        <xdr:cNvSpPr/>
      </xdr:nvSpPr>
      <xdr:spPr>
        <a:xfrm>
          <a:off x="22110700" y="125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59427</xdr:rowOff>
    </xdr:from>
    <xdr:ext cx="599010" cy="259045"/>
    <xdr:sp macro="" textlink="">
      <xdr:nvSpPr>
        <xdr:cNvPr id="847" name="繰出金該当値テキスト"/>
        <xdr:cNvSpPr txBox="1"/>
      </xdr:nvSpPr>
      <xdr:spPr>
        <a:xfrm>
          <a:off x="22212300" y="1240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125,559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99840</xdr:rowOff>
    </xdr:from>
    <xdr:to>
      <xdr:col>31</xdr:col>
      <xdr:colOff>85725</xdr:colOff>
      <xdr:row>74</xdr:row>
      <xdr:rowOff>29990</xdr:rowOff>
    </xdr:to>
    <xdr:sp macro="" textlink="">
      <xdr:nvSpPr>
        <xdr:cNvPr id="848" name="円/楕円 847"/>
        <xdr:cNvSpPr/>
      </xdr:nvSpPr>
      <xdr:spPr>
        <a:xfrm>
          <a:off x="21272500" y="126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46517</xdr:rowOff>
    </xdr:from>
    <xdr:ext cx="599010" cy="259045"/>
    <xdr:sp macro="" textlink="">
      <xdr:nvSpPr>
        <xdr:cNvPr id="849" name="テキスト ボックス 848"/>
        <xdr:cNvSpPr txBox="1"/>
      </xdr:nvSpPr>
      <xdr:spPr>
        <a:xfrm>
          <a:off x="21023794" y="1239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119,745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115908</xdr:rowOff>
    </xdr:from>
    <xdr:to>
      <xdr:col>29</xdr:col>
      <xdr:colOff>568325</xdr:colOff>
      <xdr:row>74</xdr:row>
      <xdr:rowOff>46058</xdr:rowOff>
    </xdr:to>
    <xdr:sp macro="" textlink="">
      <xdr:nvSpPr>
        <xdr:cNvPr id="850" name="円/楕円 849"/>
        <xdr:cNvSpPr/>
      </xdr:nvSpPr>
      <xdr:spPr>
        <a:xfrm>
          <a:off x="20383500" y="126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62585</xdr:rowOff>
    </xdr:from>
    <xdr:ext cx="599010" cy="259045"/>
    <xdr:sp macro="" textlink="">
      <xdr:nvSpPr>
        <xdr:cNvPr id="851" name="テキスト ボックス 850"/>
        <xdr:cNvSpPr txBox="1"/>
      </xdr:nvSpPr>
      <xdr:spPr>
        <a:xfrm>
          <a:off x="20134794" y="1240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118,269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124388</xdr:rowOff>
    </xdr:from>
    <xdr:to>
      <xdr:col>28</xdr:col>
      <xdr:colOff>365125</xdr:colOff>
      <xdr:row>74</xdr:row>
      <xdr:rowOff>54538</xdr:rowOff>
    </xdr:to>
    <xdr:sp macro="" textlink="">
      <xdr:nvSpPr>
        <xdr:cNvPr id="852" name="円/楕円 851"/>
        <xdr:cNvSpPr/>
      </xdr:nvSpPr>
      <xdr:spPr>
        <a:xfrm>
          <a:off x="19494500" y="126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71065</xdr:rowOff>
    </xdr:from>
    <xdr:ext cx="599010" cy="259045"/>
    <xdr:sp macro="" textlink="">
      <xdr:nvSpPr>
        <xdr:cNvPr id="853" name="テキスト ボックス 852"/>
        <xdr:cNvSpPr txBox="1"/>
      </xdr:nvSpPr>
      <xdr:spPr>
        <a:xfrm>
          <a:off x="19245794" y="1241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117,490</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31336</xdr:rowOff>
    </xdr:from>
    <xdr:to>
      <xdr:col>27</xdr:col>
      <xdr:colOff>161925</xdr:colOff>
      <xdr:row>73</xdr:row>
      <xdr:rowOff>132936</xdr:rowOff>
    </xdr:to>
    <xdr:sp macro="" textlink="">
      <xdr:nvSpPr>
        <xdr:cNvPr id="854" name="円/楕円 853"/>
        <xdr:cNvSpPr/>
      </xdr:nvSpPr>
      <xdr:spPr>
        <a:xfrm>
          <a:off x="18605500" y="125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149463</xdr:rowOff>
    </xdr:from>
    <xdr:ext cx="599010" cy="259045"/>
    <xdr:sp macro="" textlink="">
      <xdr:nvSpPr>
        <xdr:cNvPr id="855" name="テキスト ボックス 854"/>
        <xdr:cNvSpPr txBox="1"/>
      </xdr:nvSpPr>
      <xdr:spPr>
        <a:xfrm>
          <a:off x="18356794" y="1232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公債費といった経常的支出は人口一人あたりで見ても減少傾向となっているが、乳幼児等医療費給付事業の対象年齢引き上げ等、町独自の事業実施及び高齢化によって扶助費は増加傾向となっている。また、繰出金は類似団体</a:t>
          </a:r>
          <a:r>
            <a:rPr kumimoji="1" lang="en-US" altLang="ja-JP" sz="1300">
              <a:latin typeface="ＭＳ Ｐゴシック"/>
            </a:rPr>
            <a:t>74,218</a:t>
          </a:r>
          <a:r>
            <a:rPr kumimoji="1" lang="ja-JP" altLang="en-US" sz="1300">
              <a:latin typeface="ＭＳ Ｐゴシック"/>
            </a:rPr>
            <a:t>円と比較して明らかに高い</a:t>
          </a:r>
          <a:r>
            <a:rPr kumimoji="1" lang="en-US" altLang="ja-JP" sz="1300">
              <a:latin typeface="ＭＳ Ｐゴシック"/>
            </a:rPr>
            <a:t>125,559</a:t>
          </a:r>
          <a:r>
            <a:rPr kumimoji="1" lang="ja-JP" altLang="en-US" sz="1300">
              <a:latin typeface="ＭＳ Ｐゴシック"/>
            </a:rPr>
            <a:t>円である。これは、離島という本町の立地から水道事業や交通事業といった公営事業の独立採算が厳しいことに起因している。今後は、使用料を独立採算の原則に立ち返った見直しを行うことを考慮し、基準外繰出金の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7,839
7,717
43.11
7,924,252
7,491,778
300,730
4,302,935
9,362,398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76200</xdr:rowOff>
    </xdr:from>
    <xdr:to>
      <xdr:col>6</xdr:col>
      <xdr:colOff>511175</xdr:colOff>
      <xdr:row>34</xdr:row>
      <xdr:rowOff>157607</xdr:rowOff>
    </xdr:to>
    <xdr:cxnSp macro="">
      <xdr:nvCxnSpPr>
        <xdr:cNvPr id="61" name="直線コネクタ 60"/>
        <xdr:cNvCxnSpPr/>
      </xdr:nvCxnSpPr>
      <xdr:spPr>
        <a:xfrm>
          <a:off x="3797300" y="5905500"/>
          <a:ext cx="838200" cy="8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68199</xdr:rowOff>
    </xdr:from>
    <xdr:to>
      <xdr:col>5</xdr:col>
      <xdr:colOff>358775</xdr:colOff>
      <xdr:row>34</xdr:row>
      <xdr:rowOff>76200</xdr:rowOff>
    </xdr:to>
    <xdr:cxnSp macro="">
      <xdr:nvCxnSpPr>
        <xdr:cNvPr id="64" name="直線コネクタ 63"/>
        <xdr:cNvCxnSpPr/>
      </xdr:nvCxnSpPr>
      <xdr:spPr>
        <a:xfrm>
          <a:off x="2908300" y="58974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68199</xdr:rowOff>
    </xdr:from>
    <xdr:to>
      <xdr:col>4</xdr:col>
      <xdr:colOff>155575</xdr:colOff>
      <xdr:row>34</xdr:row>
      <xdr:rowOff>119507</xdr:rowOff>
    </xdr:to>
    <xdr:cxnSp macro="">
      <xdr:nvCxnSpPr>
        <xdr:cNvPr id="67" name="直線コネクタ 66"/>
        <xdr:cNvCxnSpPr/>
      </xdr:nvCxnSpPr>
      <xdr:spPr>
        <a:xfrm flipV="1">
          <a:off x="2019300" y="5897499"/>
          <a:ext cx="8890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97172</xdr:rowOff>
    </xdr:from>
    <xdr:ext cx="469744" cy="259045"/>
    <xdr:sp macro="" textlink="">
      <xdr:nvSpPr>
        <xdr:cNvPr id="69" name="テキスト ボックス 68"/>
        <xdr:cNvSpPr txBox="1"/>
      </xdr:nvSpPr>
      <xdr:spPr>
        <a:xfrm>
          <a:off x="2673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56515</xdr:rowOff>
    </xdr:from>
    <xdr:to>
      <xdr:col>2</xdr:col>
      <xdr:colOff>638175</xdr:colOff>
      <xdr:row>34</xdr:row>
      <xdr:rowOff>119507</xdr:rowOff>
    </xdr:to>
    <xdr:cxnSp macro="">
      <xdr:nvCxnSpPr>
        <xdr:cNvPr id="70" name="直線コネクタ 69"/>
        <xdr:cNvCxnSpPr/>
      </xdr:nvCxnSpPr>
      <xdr:spPr>
        <a:xfrm>
          <a:off x="1130300" y="5714365"/>
          <a:ext cx="889000" cy="2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131081</xdr:rowOff>
    </xdr:from>
    <xdr:ext cx="469744" cy="259045"/>
    <xdr:sp macro="" textlink="">
      <xdr:nvSpPr>
        <xdr:cNvPr id="72" name="テキスト ボックス 71"/>
        <xdr:cNvSpPr txBox="1"/>
      </xdr:nvSpPr>
      <xdr:spPr>
        <a:xfrm>
          <a:off x="1784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76217</xdr:rowOff>
    </xdr:from>
    <xdr:ext cx="469744" cy="259045"/>
    <xdr:sp macro="" textlink="">
      <xdr:nvSpPr>
        <xdr:cNvPr id="74" name="テキスト ボックス 73"/>
        <xdr:cNvSpPr txBox="1"/>
      </xdr:nvSpPr>
      <xdr:spPr>
        <a:xfrm>
          <a:off x="895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106807</xdr:rowOff>
    </xdr:from>
    <xdr:to>
      <xdr:col>6</xdr:col>
      <xdr:colOff>561975</xdr:colOff>
      <xdr:row>35</xdr:row>
      <xdr:rowOff>36957</xdr:rowOff>
    </xdr:to>
    <xdr:sp macro="" textlink="">
      <xdr:nvSpPr>
        <xdr:cNvPr id="80" name="円/楕円 79"/>
        <xdr:cNvSpPr/>
      </xdr:nvSpPr>
      <xdr:spPr>
        <a:xfrm>
          <a:off x="45847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85234</xdr:rowOff>
    </xdr:from>
    <xdr:ext cx="469744" cy="259045"/>
    <xdr:sp macro="" textlink="">
      <xdr:nvSpPr>
        <xdr:cNvPr id="81" name="議会費該当値テキスト"/>
        <xdr:cNvSpPr txBox="1"/>
      </xdr:nvSpPr>
      <xdr:spPr>
        <a:xfrm>
          <a:off x="4686300" y="591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25400</xdr:rowOff>
    </xdr:from>
    <xdr:to>
      <xdr:col>5</xdr:col>
      <xdr:colOff>409575</xdr:colOff>
      <xdr:row>34</xdr:row>
      <xdr:rowOff>127000</xdr:rowOff>
    </xdr:to>
    <xdr:sp macro="" textlink="">
      <xdr:nvSpPr>
        <xdr:cNvPr id="82" name="円/楕円 81"/>
        <xdr:cNvSpPr/>
      </xdr:nvSpPr>
      <xdr:spPr>
        <a:xfrm>
          <a:off x="3746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118127</xdr:rowOff>
    </xdr:from>
    <xdr:ext cx="469744" cy="259045"/>
    <xdr:sp macro="" textlink="">
      <xdr:nvSpPr>
        <xdr:cNvPr id="83" name="テキスト ボックス 82"/>
        <xdr:cNvSpPr txBox="1"/>
      </xdr:nvSpPr>
      <xdr:spPr>
        <a:xfrm>
          <a:off x="3562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17399</xdr:rowOff>
    </xdr:from>
    <xdr:to>
      <xdr:col>4</xdr:col>
      <xdr:colOff>206375</xdr:colOff>
      <xdr:row>34</xdr:row>
      <xdr:rowOff>118999</xdr:rowOff>
    </xdr:to>
    <xdr:sp macro="" textlink="">
      <xdr:nvSpPr>
        <xdr:cNvPr id="84" name="円/楕円 83"/>
        <xdr:cNvSpPr/>
      </xdr:nvSpPr>
      <xdr:spPr>
        <a:xfrm>
          <a:off x="2857500" y="58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110126</xdr:rowOff>
    </xdr:from>
    <xdr:ext cx="469744" cy="259045"/>
    <xdr:sp macro="" textlink="">
      <xdr:nvSpPr>
        <xdr:cNvPr id="85" name="テキスト ボックス 84"/>
        <xdr:cNvSpPr txBox="1"/>
      </xdr:nvSpPr>
      <xdr:spPr>
        <a:xfrm>
          <a:off x="2673427" y="593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68707</xdr:rowOff>
    </xdr:from>
    <xdr:to>
      <xdr:col>3</xdr:col>
      <xdr:colOff>3175</xdr:colOff>
      <xdr:row>34</xdr:row>
      <xdr:rowOff>170307</xdr:rowOff>
    </xdr:to>
    <xdr:sp macro="" textlink="">
      <xdr:nvSpPr>
        <xdr:cNvPr id="86" name="円/楕円 85"/>
        <xdr:cNvSpPr/>
      </xdr:nvSpPr>
      <xdr:spPr>
        <a:xfrm>
          <a:off x="1968500" y="58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161434</xdr:rowOff>
    </xdr:from>
    <xdr:ext cx="469744" cy="259045"/>
    <xdr:sp macro="" textlink="">
      <xdr:nvSpPr>
        <xdr:cNvPr id="87" name="テキスト ボックス 86"/>
        <xdr:cNvSpPr txBox="1"/>
      </xdr:nvSpPr>
      <xdr:spPr>
        <a:xfrm>
          <a:off x="1784427" y="59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5715</xdr:rowOff>
    </xdr:from>
    <xdr:to>
      <xdr:col>1</xdr:col>
      <xdr:colOff>485775</xdr:colOff>
      <xdr:row>33</xdr:row>
      <xdr:rowOff>107315</xdr:rowOff>
    </xdr:to>
    <xdr:sp macro="" textlink="">
      <xdr:nvSpPr>
        <xdr:cNvPr id="88" name="円/楕円 87"/>
        <xdr:cNvSpPr/>
      </xdr:nvSpPr>
      <xdr:spPr>
        <a:xfrm>
          <a:off x="1079500" y="56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123842</xdr:rowOff>
    </xdr:from>
    <xdr:ext cx="534377" cy="259045"/>
    <xdr:sp macro="" textlink="">
      <xdr:nvSpPr>
        <xdr:cNvPr id="89" name="テキスト ボックス 88"/>
        <xdr:cNvSpPr txBox="1"/>
      </xdr:nvSpPr>
      <xdr:spPr>
        <a:xfrm>
          <a:off x="863111" y="543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44413</xdr:rowOff>
    </xdr:from>
    <xdr:to>
      <xdr:col>6</xdr:col>
      <xdr:colOff>511175</xdr:colOff>
      <xdr:row>58</xdr:row>
      <xdr:rowOff>58001</xdr:rowOff>
    </xdr:to>
    <xdr:cxnSp macro="">
      <xdr:nvCxnSpPr>
        <xdr:cNvPr id="116" name="直線コネクタ 115"/>
        <xdr:cNvCxnSpPr/>
      </xdr:nvCxnSpPr>
      <xdr:spPr>
        <a:xfrm flipV="1">
          <a:off x="3797300" y="9988513"/>
          <a:ext cx="8382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58001</xdr:rowOff>
    </xdr:from>
    <xdr:to>
      <xdr:col>5</xdr:col>
      <xdr:colOff>358775</xdr:colOff>
      <xdr:row>58</xdr:row>
      <xdr:rowOff>63592</xdr:rowOff>
    </xdr:to>
    <xdr:cxnSp macro="">
      <xdr:nvCxnSpPr>
        <xdr:cNvPr id="119" name="直線コネクタ 118"/>
        <xdr:cNvCxnSpPr/>
      </xdr:nvCxnSpPr>
      <xdr:spPr>
        <a:xfrm flipV="1">
          <a:off x="2908300" y="10002101"/>
          <a:ext cx="8890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48251</xdr:rowOff>
    </xdr:from>
    <xdr:to>
      <xdr:col>4</xdr:col>
      <xdr:colOff>155575</xdr:colOff>
      <xdr:row>58</xdr:row>
      <xdr:rowOff>63592</xdr:rowOff>
    </xdr:to>
    <xdr:cxnSp macro="">
      <xdr:nvCxnSpPr>
        <xdr:cNvPr id="122" name="直線コネクタ 121"/>
        <xdr:cNvCxnSpPr/>
      </xdr:nvCxnSpPr>
      <xdr:spPr>
        <a:xfrm>
          <a:off x="2019300" y="9992351"/>
          <a:ext cx="889000" cy="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48251</xdr:rowOff>
    </xdr:from>
    <xdr:to>
      <xdr:col>2</xdr:col>
      <xdr:colOff>638175</xdr:colOff>
      <xdr:row>58</xdr:row>
      <xdr:rowOff>68518</xdr:rowOff>
    </xdr:to>
    <xdr:cxnSp macro="">
      <xdr:nvCxnSpPr>
        <xdr:cNvPr id="125" name="直線コネクタ 124"/>
        <xdr:cNvCxnSpPr/>
      </xdr:nvCxnSpPr>
      <xdr:spPr>
        <a:xfrm flipV="1">
          <a:off x="1130300" y="9992351"/>
          <a:ext cx="889000" cy="2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123901</xdr:rowOff>
    </xdr:from>
    <xdr:ext cx="599010" cy="259045"/>
    <xdr:sp macro="" textlink="">
      <xdr:nvSpPr>
        <xdr:cNvPr id="127" name="テキスト ボックス 126"/>
        <xdr:cNvSpPr txBox="1"/>
      </xdr:nvSpPr>
      <xdr:spPr>
        <a:xfrm>
          <a:off x="1719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125687</xdr:rowOff>
    </xdr:from>
    <xdr:ext cx="599010" cy="259045"/>
    <xdr:sp macro="" textlink="">
      <xdr:nvSpPr>
        <xdr:cNvPr id="129" name="テキスト ボックス 128"/>
        <xdr:cNvSpPr txBox="1"/>
      </xdr:nvSpPr>
      <xdr:spPr>
        <a:xfrm>
          <a:off x="830794" y="100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165063</xdr:rowOff>
    </xdr:from>
    <xdr:to>
      <xdr:col>6</xdr:col>
      <xdr:colOff>561975</xdr:colOff>
      <xdr:row>58</xdr:row>
      <xdr:rowOff>95213</xdr:rowOff>
    </xdr:to>
    <xdr:sp macro="" textlink="">
      <xdr:nvSpPr>
        <xdr:cNvPr id="135" name="円/楕円 134"/>
        <xdr:cNvSpPr/>
      </xdr:nvSpPr>
      <xdr:spPr>
        <a:xfrm>
          <a:off x="4584700" y="993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124440</xdr:rowOff>
    </xdr:from>
    <xdr:ext cx="599010" cy="259045"/>
    <xdr:sp macro="" textlink="">
      <xdr:nvSpPr>
        <xdr:cNvPr id="136" name="総務費該当値テキスト"/>
        <xdr:cNvSpPr txBox="1"/>
      </xdr:nvSpPr>
      <xdr:spPr>
        <a:xfrm>
          <a:off x="4686300" y="972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7201</xdr:rowOff>
    </xdr:from>
    <xdr:to>
      <xdr:col>5</xdr:col>
      <xdr:colOff>409575</xdr:colOff>
      <xdr:row>58</xdr:row>
      <xdr:rowOff>108801</xdr:rowOff>
    </xdr:to>
    <xdr:sp macro="" textlink="">
      <xdr:nvSpPr>
        <xdr:cNvPr id="137" name="円/楕円 136"/>
        <xdr:cNvSpPr/>
      </xdr:nvSpPr>
      <xdr:spPr>
        <a:xfrm>
          <a:off x="3746500" y="99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125328</xdr:rowOff>
    </xdr:from>
    <xdr:ext cx="599010" cy="259045"/>
    <xdr:sp macro="" textlink="">
      <xdr:nvSpPr>
        <xdr:cNvPr id="138" name="テキスト ボックス 137"/>
        <xdr:cNvSpPr txBox="1"/>
      </xdr:nvSpPr>
      <xdr:spPr>
        <a:xfrm>
          <a:off x="3497794" y="972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12792</xdr:rowOff>
    </xdr:from>
    <xdr:to>
      <xdr:col>4</xdr:col>
      <xdr:colOff>206375</xdr:colOff>
      <xdr:row>58</xdr:row>
      <xdr:rowOff>114392</xdr:rowOff>
    </xdr:to>
    <xdr:sp macro="" textlink="">
      <xdr:nvSpPr>
        <xdr:cNvPr id="139" name="円/楕円 138"/>
        <xdr:cNvSpPr/>
      </xdr:nvSpPr>
      <xdr:spPr>
        <a:xfrm>
          <a:off x="2857500" y="99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105519</xdr:rowOff>
    </xdr:from>
    <xdr:ext cx="599010" cy="259045"/>
    <xdr:sp macro="" textlink="">
      <xdr:nvSpPr>
        <xdr:cNvPr id="140" name="テキスト ボックス 139"/>
        <xdr:cNvSpPr txBox="1"/>
      </xdr:nvSpPr>
      <xdr:spPr>
        <a:xfrm>
          <a:off x="2608794" y="1004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168901</xdr:rowOff>
    </xdr:from>
    <xdr:to>
      <xdr:col>3</xdr:col>
      <xdr:colOff>3175</xdr:colOff>
      <xdr:row>58</xdr:row>
      <xdr:rowOff>99051</xdr:rowOff>
    </xdr:to>
    <xdr:sp macro="" textlink="">
      <xdr:nvSpPr>
        <xdr:cNvPr id="141" name="円/楕円 140"/>
        <xdr:cNvSpPr/>
      </xdr:nvSpPr>
      <xdr:spPr>
        <a:xfrm>
          <a:off x="1968500" y="99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115578</xdr:rowOff>
    </xdr:from>
    <xdr:ext cx="599010" cy="259045"/>
    <xdr:sp macro="" textlink="">
      <xdr:nvSpPr>
        <xdr:cNvPr id="142" name="テキスト ボックス 141"/>
        <xdr:cNvSpPr txBox="1"/>
      </xdr:nvSpPr>
      <xdr:spPr>
        <a:xfrm>
          <a:off x="1719794" y="971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200,019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17718</xdr:rowOff>
    </xdr:from>
    <xdr:to>
      <xdr:col>1</xdr:col>
      <xdr:colOff>485775</xdr:colOff>
      <xdr:row>58</xdr:row>
      <xdr:rowOff>119318</xdr:rowOff>
    </xdr:to>
    <xdr:sp macro="" textlink="">
      <xdr:nvSpPr>
        <xdr:cNvPr id="143" name="円/楕円 142"/>
        <xdr:cNvSpPr/>
      </xdr:nvSpPr>
      <xdr:spPr>
        <a:xfrm>
          <a:off x="1079500" y="99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135845</xdr:rowOff>
    </xdr:from>
    <xdr:ext cx="599010" cy="259045"/>
    <xdr:sp macro="" textlink="">
      <xdr:nvSpPr>
        <xdr:cNvPr id="144" name="テキスト ボックス 143"/>
        <xdr:cNvSpPr txBox="1"/>
      </xdr:nvSpPr>
      <xdr:spPr>
        <a:xfrm>
          <a:off x="830794" y="973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107006</xdr:rowOff>
    </xdr:from>
    <xdr:to>
      <xdr:col>6</xdr:col>
      <xdr:colOff>511175</xdr:colOff>
      <xdr:row>76</xdr:row>
      <xdr:rowOff>139536</xdr:rowOff>
    </xdr:to>
    <xdr:cxnSp macro="">
      <xdr:nvCxnSpPr>
        <xdr:cNvPr id="172" name="直線コネクタ 171"/>
        <xdr:cNvCxnSpPr/>
      </xdr:nvCxnSpPr>
      <xdr:spPr>
        <a:xfrm flipV="1">
          <a:off x="3797300" y="13137206"/>
          <a:ext cx="8382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139536</xdr:rowOff>
    </xdr:from>
    <xdr:to>
      <xdr:col>5</xdr:col>
      <xdr:colOff>358775</xdr:colOff>
      <xdr:row>76</xdr:row>
      <xdr:rowOff>167886</xdr:rowOff>
    </xdr:to>
    <xdr:cxnSp macro="">
      <xdr:nvCxnSpPr>
        <xdr:cNvPr id="175" name="直線コネクタ 174"/>
        <xdr:cNvCxnSpPr/>
      </xdr:nvCxnSpPr>
      <xdr:spPr>
        <a:xfrm flipV="1">
          <a:off x="2908300" y="13169736"/>
          <a:ext cx="889000" cy="2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167886</xdr:rowOff>
    </xdr:from>
    <xdr:to>
      <xdr:col>4</xdr:col>
      <xdr:colOff>155575</xdr:colOff>
      <xdr:row>77</xdr:row>
      <xdr:rowOff>7761</xdr:rowOff>
    </xdr:to>
    <xdr:cxnSp macro="">
      <xdr:nvCxnSpPr>
        <xdr:cNvPr id="178" name="直線コネクタ 177"/>
        <xdr:cNvCxnSpPr/>
      </xdr:nvCxnSpPr>
      <xdr:spPr>
        <a:xfrm flipV="1">
          <a:off x="2019300" y="13198086"/>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113933</xdr:rowOff>
    </xdr:from>
    <xdr:ext cx="599010" cy="259045"/>
    <xdr:sp macro="" textlink="">
      <xdr:nvSpPr>
        <xdr:cNvPr id="180" name="テキスト ボックス 179"/>
        <xdr:cNvSpPr txBox="1"/>
      </xdr:nvSpPr>
      <xdr:spPr>
        <a:xfrm>
          <a:off x="2608794" y="133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133066</xdr:rowOff>
    </xdr:from>
    <xdr:to>
      <xdr:col>2</xdr:col>
      <xdr:colOff>638175</xdr:colOff>
      <xdr:row>77</xdr:row>
      <xdr:rowOff>7761</xdr:rowOff>
    </xdr:to>
    <xdr:cxnSp macro="">
      <xdr:nvCxnSpPr>
        <xdr:cNvPr id="181" name="直線コネクタ 180"/>
        <xdr:cNvCxnSpPr/>
      </xdr:nvCxnSpPr>
      <xdr:spPr>
        <a:xfrm>
          <a:off x="1130300" y="13163266"/>
          <a:ext cx="8890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8069</xdr:rowOff>
    </xdr:from>
    <xdr:ext cx="599010" cy="259045"/>
    <xdr:sp macro="" textlink="">
      <xdr:nvSpPr>
        <xdr:cNvPr id="183" name="テキスト ボックス 182"/>
        <xdr:cNvSpPr txBox="1"/>
      </xdr:nvSpPr>
      <xdr:spPr>
        <a:xfrm>
          <a:off x="1719794" y="133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133287</xdr:rowOff>
    </xdr:from>
    <xdr:ext cx="599010" cy="259045"/>
    <xdr:sp macro="" textlink="">
      <xdr:nvSpPr>
        <xdr:cNvPr id="185" name="テキスト ボックス 184"/>
        <xdr:cNvSpPr txBox="1"/>
      </xdr:nvSpPr>
      <xdr:spPr>
        <a:xfrm>
          <a:off x="830794" y="1333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56206</xdr:rowOff>
    </xdr:from>
    <xdr:to>
      <xdr:col>6</xdr:col>
      <xdr:colOff>561975</xdr:colOff>
      <xdr:row>76</xdr:row>
      <xdr:rowOff>157806</xdr:rowOff>
    </xdr:to>
    <xdr:sp macro="" textlink="">
      <xdr:nvSpPr>
        <xdr:cNvPr id="191" name="円/楕円 190"/>
        <xdr:cNvSpPr/>
      </xdr:nvSpPr>
      <xdr:spPr>
        <a:xfrm>
          <a:off x="4584700" y="130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79083</xdr:rowOff>
    </xdr:from>
    <xdr:ext cx="599010" cy="259045"/>
    <xdr:sp macro="" textlink="">
      <xdr:nvSpPr>
        <xdr:cNvPr id="192" name="民生費該当値テキスト"/>
        <xdr:cNvSpPr txBox="1"/>
      </xdr:nvSpPr>
      <xdr:spPr>
        <a:xfrm>
          <a:off x="4686300" y="1293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182,151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88736</xdr:rowOff>
    </xdr:from>
    <xdr:to>
      <xdr:col>5</xdr:col>
      <xdr:colOff>409575</xdr:colOff>
      <xdr:row>77</xdr:row>
      <xdr:rowOff>18886</xdr:rowOff>
    </xdr:to>
    <xdr:sp macro="" textlink="">
      <xdr:nvSpPr>
        <xdr:cNvPr id="193" name="円/楕円 192"/>
        <xdr:cNvSpPr/>
      </xdr:nvSpPr>
      <xdr:spPr>
        <a:xfrm>
          <a:off x="3746500" y="131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35413</xdr:rowOff>
    </xdr:from>
    <xdr:ext cx="599010" cy="259045"/>
    <xdr:sp macro="" textlink="">
      <xdr:nvSpPr>
        <xdr:cNvPr id="194" name="テキスト ボックス 193"/>
        <xdr:cNvSpPr txBox="1"/>
      </xdr:nvSpPr>
      <xdr:spPr>
        <a:xfrm>
          <a:off x="3497794" y="1289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175,036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117086</xdr:rowOff>
    </xdr:from>
    <xdr:to>
      <xdr:col>4</xdr:col>
      <xdr:colOff>206375</xdr:colOff>
      <xdr:row>77</xdr:row>
      <xdr:rowOff>47236</xdr:rowOff>
    </xdr:to>
    <xdr:sp macro="" textlink="">
      <xdr:nvSpPr>
        <xdr:cNvPr id="195" name="円/楕円 194"/>
        <xdr:cNvSpPr/>
      </xdr:nvSpPr>
      <xdr:spPr>
        <a:xfrm>
          <a:off x="2857500" y="131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63764</xdr:rowOff>
    </xdr:from>
    <xdr:ext cx="599010" cy="259045"/>
    <xdr:sp macro="" textlink="">
      <xdr:nvSpPr>
        <xdr:cNvPr id="196" name="テキスト ボックス 195"/>
        <xdr:cNvSpPr txBox="1"/>
      </xdr:nvSpPr>
      <xdr:spPr>
        <a:xfrm>
          <a:off x="2608794" y="1292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168,835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128411</xdr:rowOff>
    </xdr:from>
    <xdr:to>
      <xdr:col>3</xdr:col>
      <xdr:colOff>3175</xdr:colOff>
      <xdr:row>77</xdr:row>
      <xdr:rowOff>58561</xdr:rowOff>
    </xdr:to>
    <xdr:sp macro="" textlink="">
      <xdr:nvSpPr>
        <xdr:cNvPr id="197" name="円/楕円 196"/>
        <xdr:cNvSpPr/>
      </xdr:nvSpPr>
      <xdr:spPr>
        <a:xfrm>
          <a:off x="1968500" y="13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75089</xdr:rowOff>
    </xdr:from>
    <xdr:ext cx="599010" cy="259045"/>
    <xdr:sp macro="" textlink="">
      <xdr:nvSpPr>
        <xdr:cNvPr id="198" name="テキスト ボックス 197"/>
        <xdr:cNvSpPr txBox="1"/>
      </xdr:nvSpPr>
      <xdr:spPr>
        <a:xfrm>
          <a:off x="1719794" y="129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166,358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82266</xdr:rowOff>
    </xdr:from>
    <xdr:to>
      <xdr:col>1</xdr:col>
      <xdr:colOff>485775</xdr:colOff>
      <xdr:row>77</xdr:row>
      <xdr:rowOff>12416</xdr:rowOff>
    </xdr:to>
    <xdr:sp macro="" textlink="">
      <xdr:nvSpPr>
        <xdr:cNvPr id="199" name="円/楕円 198"/>
        <xdr:cNvSpPr/>
      </xdr:nvSpPr>
      <xdr:spPr>
        <a:xfrm>
          <a:off x="1079500" y="1311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28943</xdr:rowOff>
    </xdr:from>
    <xdr:ext cx="599010" cy="259045"/>
    <xdr:sp macro="" textlink="">
      <xdr:nvSpPr>
        <xdr:cNvPr id="200" name="テキスト ボックス 199"/>
        <xdr:cNvSpPr txBox="1"/>
      </xdr:nvSpPr>
      <xdr:spPr>
        <a:xfrm>
          <a:off x="830794" y="1288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130071</xdr:rowOff>
    </xdr:from>
    <xdr:to>
      <xdr:col>6</xdr:col>
      <xdr:colOff>511175</xdr:colOff>
      <xdr:row>97</xdr:row>
      <xdr:rowOff>141227</xdr:rowOff>
    </xdr:to>
    <xdr:cxnSp macro="">
      <xdr:nvCxnSpPr>
        <xdr:cNvPr id="227" name="直線コネクタ 226"/>
        <xdr:cNvCxnSpPr/>
      </xdr:nvCxnSpPr>
      <xdr:spPr>
        <a:xfrm flipV="1">
          <a:off x="3797300" y="16760721"/>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133663</xdr:rowOff>
    </xdr:from>
    <xdr:to>
      <xdr:col>5</xdr:col>
      <xdr:colOff>358775</xdr:colOff>
      <xdr:row>97</xdr:row>
      <xdr:rowOff>141227</xdr:rowOff>
    </xdr:to>
    <xdr:cxnSp macro="">
      <xdr:nvCxnSpPr>
        <xdr:cNvPr id="230" name="直線コネクタ 229"/>
        <xdr:cNvCxnSpPr/>
      </xdr:nvCxnSpPr>
      <xdr:spPr>
        <a:xfrm>
          <a:off x="2908300" y="16764313"/>
          <a:ext cx="889000" cy="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99733</xdr:rowOff>
    </xdr:from>
    <xdr:to>
      <xdr:col>4</xdr:col>
      <xdr:colOff>155575</xdr:colOff>
      <xdr:row>97</xdr:row>
      <xdr:rowOff>133663</xdr:rowOff>
    </xdr:to>
    <xdr:cxnSp macro="">
      <xdr:nvCxnSpPr>
        <xdr:cNvPr id="233" name="直線コネクタ 232"/>
        <xdr:cNvCxnSpPr/>
      </xdr:nvCxnSpPr>
      <xdr:spPr>
        <a:xfrm>
          <a:off x="2019300" y="16730383"/>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18784</xdr:rowOff>
    </xdr:from>
    <xdr:ext cx="534377" cy="259045"/>
    <xdr:sp macro="" textlink="">
      <xdr:nvSpPr>
        <xdr:cNvPr id="235" name="テキスト ボックス 234"/>
        <xdr:cNvSpPr txBox="1"/>
      </xdr:nvSpPr>
      <xdr:spPr>
        <a:xfrm>
          <a:off x="2641111" y="168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99733</xdr:rowOff>
    </xdr:from>
    <xdr:to>
      <xdr:col>2</xdr:col>
      <xdr:colOff>638175</xdr:colOff>
      <xdr:row>97</xdr:row>
      <xdr:rowOff>119681</xdr:rowOff>
    </xdr:to>
    <xdr:cxnSp macro="">
      <xdr:nvCxnSpPr>
        <xdr:cNvPr id="236" name="直線コネクタ 235"/>
        <xdr:cNvCxnSpPr/>
      </xdr:nvCxnSpPr>
      <xdr:spPr>
        <a:xfrm flipV="1">
          <a:off x="1130300" y="16730383"/>
          <a:ext cx="889000" cy="1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31213</xdr:rowOff>
    </xdr:from>
    <xdr:ext cx="534377" cy="259045"/>
    <xdr:sp macro="" textlink="">
      <xdr:nvSpPr>
        <xdr:cNvPr id="238" name="テキスト ボックス 237"/>
        <xdr:cNvSpPr txBox="1"/>
      </xdr:nvSpPr>
      <xdr:spPr>
        <a:xfrm>
          <a:off x="1752111" y="1683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43786</xdr:rowOff>
    </xdr:from>
    <xdr:ext cx="534377" cy="259045"/>
    <xdr:sp macro="" textlink="">
      <xdr:nvSpPr>
        <xdr:cNvPr id="240" name="テキスト ボックス 239"/>
        <xdr:cNvSpPr txBox="1"/>
      </xdr:nvSpPr>
      <xdr:spPr>
        <a:xfrm>
          <a:off x="863111" y="168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79271</xdr:rowOff>
    </xdr:from>
    <xdr:to>
      <xdr:col>6</xdr:col>
      <xdr:colOff>561975</xdr:colOff>
      <xdr:row>98</xdr:row>
      <xdr:rowOff>9421</xdr:rowOff>
    </xdr:to>
    <xdr:sp macro="" textlink="">
      <xdr:nvSpPr>
        <xdr:cNvPr id="246" name="円/楕円 245"/>
        <xdr:cNvSpPr/>
      </xdr:nvSpPr>
      <xdr:spPr>
        <a:xfrm>
          <a:off x="4584700" y="167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102148</xdr:rowOff>
    </xdr:from>
    <xdr:ext cx="534377" cy="259045"/>
    <xdr:sp macro="" textlink="">
      <xdr:nvSpPr>
        <xdr:cNvPr id="247" name="衛生費該当値テキスト"/>
        <xdr:cNvSpPr txBox="1"/>
      </xdr:nvSpPr>
      <xdr:spPr>
        <a:xfrm>
          <a:off x="4686300" y="165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79,212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90427</xdr:rowOff>
    </xdr:from>
    <xdr:to>
      <xdr:col>5</xdr:col>
      <xdr:colOff>409575</xdr:colOff>
      <xdr:row>98</xdr:row>
      <xdr:rowOff>20577</xdr:rowOff>
    </xdr:to>
    <xdr:sp macro="" textlink="">
      <xdr:nvSpPr>
        <xdr:cNvPr id="248" name="円/楕円 247"/>
        <xdr:cNvSpPr/>
      </xdr:nvSpPr>
      <xdr:spPr>
        <a:xfrm>
          <a:off x="3746500" y="167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37104</xdr:rowOff>
    </xdr:from>
    <xdr:ext cx="534377" cy="259045"/>
    <xdr:sp macro="" textlink="">
      <xdr:nvSpPr>
        <xdr:cNvPr id="249" name="テキスト ボックス 248"/>
        <xdr:cNvSpPr txBox="1"/>
      </xdr:nvSpPr>
      <xdr:spPr>
        <a:xfrm>
          <a:off x="3530111" y="1649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82863</xdr:rowOff>
    </xdr:from>
    <xdr:to>
      <xdr:col>4</xdr:col>
      <xdr:colOff>206375</xdr:colOff>
      <xdr:row>98</xdr:row>
      <xdr:rowOff>13013</xdr:rowOff>
    </xdr:to>
    <xdr:sp macro="" textlink="">
      <xdr:nvSpPr>
        <xdr:cNvPr id="250" name="円/楕円 249"/>
        <xdr:cNvSpPr/>
      </xdr:nvSpPr>
      <xdr:spPr>
        <a:xfrm>
          <a:off x="2857500" y="167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29540</xdr:rowOff>
    </xdr:from>
    <xdr:ext cx="534377" cy="259045"/>
    <xdr:sp macro="" textlink="">
      <xdr:nvSpPr>
        <xdr:cNvPr id="251" name="テキスト ボックス 250"/>
        <xdr:cNvSpPr txBox="1"/>
      </xdr:nvSpPr>
      <xdr:spPr>
        <a:xfrm>
          <a:off x="2641111" y="1648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48933</xdr:rowOff>
    </xdr:from>
    <xdr:to>
      <xdr:col>3</xdr:col>
      <xdr:colOff>3175</xdr:colOff>
      <xdr:row>97</xdr:row>
      <xdr:rowOff>150533</xdr:rowOff>
    </xdr:to>
    <xdr:sp macro="" textlink="">
      <xdr:nvSpPr>
        <xdr:cNvPr id="252" name="円/楕円 251"/>
        <xdr:cNvSpPr/>
      </xdr:nvSpPr>
      <xdr:spPr>
        <a:xfrm>
          <a:off x="1968500" y="166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167060</xdr:rowOff>
    </xdr:from>
    <xdr:ext cx="534377" cy="259045"/>
    <xdr:sp macro="" textlink="">
      <xdr:nvSpPr>
        <xdr:cNvPr id="253" name="テキスト ボックス 252"/>
        <xdr:cNvSpPr txBox="1"/>
      </xdr:nvSpPr>
      <xdr:spPr>
        <a:xfrm>
          <a:off x="1752111" y="164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68881</xdr:rowOff>
    </xdr:from>
    <xdr:to>
      <xdr:col>1</xdr:col>
      <xdr:colOff>485775</xdr:colOff>
      <xdr:row>97</xdr:row>
      <xdr:rowOff>170481</xdr:rowOff>
    </xdr:to>
    <xdr:sp macro="" textlink="">
      <xdr:nvSpPr>
        <xdr:cNvPr id="254" name="円/楕円 253"/>
        <xdr:cNvSpPr/>
      </xdr:nvSpPr>
      <xdr:spPr>
        <a:xfrm>
          <a:off x="1079500" y="166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15558</xdr:rowOff>
    </xdr:from>
    <xdr:ext cx="534377" cy="259045"/>
    <xdr:sp macro="" textlink="">
      <xdr:nvSpPr>
        <xdr:cNvPr id="255" name="テキスト ボックス 254"/>
        <xdr:cNvSpPr txBox="1"/>
      </xdr:nvSpPr>
      <xdr:spPr>
        <a:xfrm>
          <a:off x="863111" y="1647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139853</xdr:rowOff>
    </xdr:from>
    <xdr:to>
      <xdr:col>15</xdr:col>
      <xdr:colOff>180975</xdr:colOff>
      <xdr:row>38</xdr:row>
      <xdr:rowOff>142977</xdr:rowOff>
    </xdr:to>
    <xdr:cxnSp macro="">
      <xdr:nvCxnSpPr>
        <xdr:cNvPr id="284" name="直線コネクタ 283"/>
        <xdr:cNvCxnSpPr/>
      </xdr:nvCxnSpPr>
      <xdr:spPr>
        <a:xfrm>
          <a:off x="9639300" y="6654953"/>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108628</xdr:rowOff>
    </xdr:from>
    <xdr:ext cx="378565" cy="259045"/>
    <xdr:sp macro="" textlink="">
      <xdr:nvSpPr>
        <xdr:cNvPr id="285" name="労働費平均値テキスト"/>
        <xdr:cNvSpPr txBox="1"/>
      </xdr:nvSpPr>
      <xdr:spPr>
        <a:xfrm>
          <a:off x="10528300" y="6623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132537</xdr:rowOff>
    </xdr:from>
    <xdr:to>
      <xdr:col>14</xdr:col>
      <xdr:colOff>28575</xdr:colOff>
      <xdr:row>38</xdr:row>
      <xdr:rowOff>139853</xdr:rowOff>
    </xdr:to>
    <xdr:cxnSp macro="">
      <xdr:nvCxnSpPr>
        <xdr:cNvPr id="287" name="直線コネクタ 286"/>
        <xdr:cNvCxnSpPr/>
      </xdr:nvCxnSpPr>
      <xdr:spPr>
        <a:xfrm>
          <a:off x="8750300" y="6476187"/>
          <a:ext cx="889000" cy="17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38257</xdr:rowOff>
    </xdr:from>
    <xdr:ext cx="469744" cy="259045"/>
    <xdr:sp macro="" textlink="">
      <xdr:nvSpPr>
        <xdr:cNvPr id="289" name="テキスト ボックス 288"/>
        <xdr:cNvSpPr txBox="1"/>
      </xdr:nvSpPr>
      <xdr:spPr>
        <a:xfrm>
          <a:off x="9404427" y="67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132537</xdr:rowOff>
    </xdr:from>
    <xdr:to>
      <xdr:col>12</xdr:col>
      <xdr:colOff>511175</xdr:colOff>
      <xdr:row>38</xdr:row>
      <xdr:rowOff>64986</xdr:rowOff>
    </xdr:to>
    <xdr:cxnSp macro="">
      <xdr:nvCxnSpPr>
        <xdr:cNvPr id="290" name="直線コネクタ 289"/>
        <xdr:cNvCxnSpPr/>
      </xdr:nvCxnSpPr>
      <xdr:spPr>
        <a:xfrm flipV="1">
          <a:off x="7861300" y="6476187"/>
          <a:ext cx="889000" cy="1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160405</xdr:rowOff>
    </xdr:from>
    <xdr:ext cx="469744" cy="259045"/>
    <xdr:sp macro="" textlink="">
      <xdr:nvSpPr>
        <xdr:cNvPr id="292" name="テキスト ボックス 291"/>
        <xdr:cNvSpPr txBox="1"/>
      </xdr:nvSpPr>
      <xdr:spPr>
        <a:xfrm>
          <a:off x="8515427" y="66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59957</xdr:rowOff>
    </xdr:from>
    <xdr:to>
      <xdr:col>11</xdr:col>
      <xdr:colOff>307975</xdr:colOff>
      <xdr:row>38</xdr:row>
      <xdr:rowOff>64986</xdr:rowOff>
    </xdr:to>
    <xdr:cxnSp macro="">
      <xdr:nvCxnSpPr>
        <xdr:cNvPr id="293" name="直線コネクタ 292"/>
        <xdr:cNvCxnSpPr/>
      </xdr:nvCxnSpPr>
      <xdr:spPr>
        <a:xfrm>
          <a:off x="6972300" y="657505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145546</xdr:rowOff>
    </xdr:from>
    <xdr:ext cx="469744" cy="259045"/>
    <xdr:sp macro="" textlink="">
      <xdr:nvSpPr>
        <xdr:cNvPr id="295" name="テキスト ボックス 294"/>
        <xdr:cNvSpPr txBox="1"/>
      </xdr:nvSpPr>
      <xdr:spPr>
        <a:xfrm>
          <a:off x="7626427" y="66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135335</xdr:rowOff>
    </xdr:from>
    <xdr:ext cx="469744" cy="259045"/>
    <xdr:sp macro="" textlink="">
      <xdr:nvSpPr>
        <xdr:cNvPr id="297" name="テキスト ボックス 296"/>
        <xdr:cNvSpPr txBox="1"/>
      </xdr:nvSpPr>
      <xdr:spPr>
        <a:xfrm>
          <a:off x="6737427" y="66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92177</xdr:rowOff>
    </xdr:from>
    <xdr:to>
      <xdr:col>15</xdr:col>
      <xdr:colOff>231775</xdr:colOff>
      <xdr:row>39</xdr:row>
      <xdr:rowOff>22327</xdr:rowOff>
    </xdr:to>
    <xdr:sp macro="" textlink="">
      <xdr:nvSpPr>
        <xdr:cNvPr id="303" name="円/楕円 302"/>
        <xdr:cNvSpPr/>
      </xdr:nvSpPr>
      <xdr:spPr>
        <a:xfrm>
          <a:off x="10426700" y="66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51554</xdr:rowOff>
    </xdr:from>
    <xdr:ext cx="469744" cy="259045"/>
    <xdr:sp macro="" textlink="">
      <xdr:nvSpPr>
        <xdr:cNvPr id="304" name="労働費該当値テキスト"/>
        <xdr:cNvSpPr txBox="1"/>
      </xdr:nvSpPr>
      <xdr:spPr>
        <a:xfrm>
          <a:off x="10528300" y="63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89053</xdr:rowOff>
    </xdr:from>
    <xdr:to>
      <xdr:col>14</xdr:col>
      <xdr:colOff>79375</xdr:colOff>
      <xdr:row>39</xdr:row>
      <xdr:rowOff>19203</xdr:rowOff>
    </xdr:to>
    <xdr:sp macro="" textlink="">
      <xdr:nvSpPr>
        <xdr:cNvPr id="305" name="円/楕円 304"/>
        <xdr:cNvSpPr/>
      </xdr:nvSpPr>
      <xdr:spPr>
        <a:xfrm>
          <a:off x="9588500" y="66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35729</xdr:rowOff>
    </xdr:from>
    <xdr:ext cx="469744" cy="259045"/>
    <xdr:sp macro="" textlink="">
      <xdr:nvSpPr>
        <xdr:cNvPr id="306" name="テキスト ボックス 305"/>
        <xdr:cNvSpPr txBox="1"/>
      </xdr:nvSpPr>
      <xdr:spPr>
        <a:xfrm>
          <a:off x="9404427" y="63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81737</xdr:rowOff>
    </xdr:from>
    <xdr:to>
      <xdr:col>12</xdr:col>
      <xdr:colOff>561975</xdr:colOff>
      <xdr:row>38</xdr:row>
      <xdr:rowOff>11888</xdr:rowOff>
    </xdr:to>
    <xdr:sp macro="" textlink="">
      <xdr:nvSpPr>
        <xdr:cNvPr id="307" name="円/楕円 306"/>
        <xdr:cNvSpPr/>
      </xdr:nvSpPr>
      <xdr:spPr>
        <a:xfrm>
          <a:off x="8699500" y="6425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28414</xdr:rowOff>
    </xdr:from>
    <xdr:ext cx="469744" cy="259045"/>
    <xdr:sp macro="" textlink="">
      <xdr:nvSpPr>
        <xdr:cNvPr id="308" name="テキスト ボックス 307"/>
        <xdr:cNvSpPr txBox="1"/>
      </xdr:nvSpPr>
      <xdr:spPr>
        <a:xfrm>
          <a:off x="8515427" y="62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14186</xdr:rowOff>
    </xdr:from>
    <xdr:to>
      <xdr:col>11</xdr:col>
      <xdr:colOff>358775</xdr:colOff>
      <xdr:row>38</xdr:row>
      <xdr:rowOff>115786</xdr:rowOff>
    </xdr:to>
    <xdr:sp macro="" textlink="">
      <xdr:nvSpPr>
        <xdr:cNvPr id="309" name="円/楕円 308"/>
        <xdr:cNvSpPr/>
      </xdr:nvSpPr>
      <xdr:spPr>
        <a:xfrm>
          <a:off x="7810500" y="65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132313</xdr:rowOff>
    </xdr:from>
    <xdr:ext cx="469744" cy="259045"/>
    <xdr:sp macro="" textlink="">
      <xdr:nvSpPr>
        <xdr:cNvPr id="310" name="テキスト ボックス 309"/>
        <xdr:cNvSpPr txBox="1"/>
      </xdr:nvSpPr>
      <xdr:spPr>
        <a:xfrm>
          <a:off x="7626427" y="630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9157</xdr:rowOff>
    </xdr:from>
    <xdr:to>
      <xdr:col>10</xdr:col>
      <xdr:colOff>155575</xdr:colOff>
      <xdr:row>38</xdr:row>
      <xdr:rowOff>110757</xdr:rowOff>
    </xdr:to>
    <xdr:sp macro="" textlink="">
      <xdr:nvSpPr>
        <xdr:cNvPr id="311" name="円/楕円 310"/>
        <xdr:cNvSpPr/>
      </xdr:nvSpPr>
      <xdr:spPr>
        <a:xfrm>
          <a:off x="6921500" y="65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127284</xdr:rowOff>
    </xdr:from>
    <xdr:ext cx="469744" cy="259045"/>
    <xdr:sp macro="" textlink="">
      <xdr:nvSpPr>
        <xdr:cNvPr id="312" name="テキスト ボックス 311"/>
        <xdr:cNvSpPr txBox="1"/>
      </xdr:nvSpPr>
      <xdr:spPr>
        <a:xfrm>
          <a:off x="6737427" y="629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165054</xdr:rowOff>
    </xdr:from>
    <xdr:to>
      <xdr:col>15</xdr:col>
      <xdr:colOff>180975</xdr:colOff>
      <xdr:row>58</xdr:row>
      <xdr:rowOff>31227</xdr:rowOff>
    </xdr:to>
    <xdr:cxnSp macro="">
      <xdr:nvCxnSpPr>
        <xdr:cNvPr id="339" name="直線コネクタ 338"/>
        <xdr:cNvCxnSpPr/>
      </xdr:nvCxnSpPr>
      <xdr:spPr>
        <a:xfrm flipV="1">
          <a:off x="9639300" y="9937704"/>
          <a:ext cx="838200" cy="3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29485</xdr:rowOff>
    </xdr:from>
    <xdr:to>
      <xdr:col>14</xdr:col>
      <xdr:colOff>28575</xdr:colOff>
      <xdr:row>58</xdr:row>
      <xdr:rowOff>31227</xdr:rowOff>
    </xdr:to>
    <xdr:cxnSp macro="">
      <xdr:nvCxnSpPr>
        <xdr:cNvPr id="342" name="直線コネクタ 341"/>
        <xdr:cNvCxnSpPr/>
      </xdr:nvCxnSpPr>
      <xdr:spPr>
        <a:xfrm>
          <a:off x="8750300" y="9973585"/>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29485</xdr:rowOff>
    </xdr:from>
    <xdr:to>
      <xdr:col>12</xdr:col>
      <xdr:colOff>511175</xdr:colOff>
      <xdr:row>58</xdr:row>
      <xdr:rowOff>32400</xdr:rowOff>
    </xdr:to>
    <xdr:cxnSp macro="">
      <xdr:nvCxnSpPr>
        <xdr:cNvPr id="345" name="直線コネクタ 344"/>
        <xdr:cNvCxnSpPr/>
      </xdr:nvCxnSpPr>
      <xdr:spPr>
        <a:xfrm flipV="1">
          <a:off x="7861300" y="9973585"/>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93842</xdr:rowOff>
    </xdr:from>
    <xdr:ext cx="534377" cy="259045"/>
    <xdr:sp macro="" textlink="">
      <xdr:nvSpPr>
        <xdr:cNvPr id="347" name="テキスト ボックス 346"/>
        <xdr:cNvSpPr txBox="1"/>
      </xdr:nvSpPr>
      <xdr:spPr>
        <a:xfrm>
          <a:off x="848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32400</xdr:rowOff>
    </xdr:from>
    <xdr:to>
      <xdr:col>11</xdr:col>
      <xdr:colOff>307975</xdr:colOff>
      <xdr:row>58</xdr:row>
      <xdr:rowOff>37966</xdr:rowOff>
    </xdr:to>
    <xdr:cxnSp macro="">
      <xdr:nvCxnSpPr>
        <xdr:cNvPr id="348" name="直線コネクタ 347"/>
        <xdr:cNvCxnSpPr/>
      </xdr:nvCxnSpPr>
      <xdr:spPr>
        <a:xfrm flipV="1">
          <a:off x="6972300" y="9976500"/>
          <a:ext cx="889000" cy="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92640</xdr:rowOff>
    </xdr:from>
    <xdr:ext cx="534377" cy="259045"/>
    <xdr:sp macro="" textlink="">
      <xdr:nvSpPr>
        <xdr:cNvPr id="350" name="テキスト ボックス 349"/>
        <xdr:cNvSpPr txBox="1"/>
      </xdr:nvSpPr>
      <xdr:spPr>
        <a:xfrm>
          <a:off x="7594111" y="100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101210</xdr:rowOff>
    </xdr:from>
    <xdr:ext cx="534377" cy="259045"/>
    <xdr:sp macro="" textlink="">
      <xdr:nvSpPr>
        <xdr:cNvPr id="352" name="テキスト ボックス 351"/>
        <xdr:cNvSpPr txBox="1"/>
      </xdr:nvSpPr>
      <xdr:spPr>
        <a:xfrm>
          <a:off x="6705111" y="100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114254</xdr:rowOff>
    </xdr:from>
    <xdr:to>
      <xdr:col>15</xdr:col>
      <xdr:colOff>231775</xdr:colOff>
      <xdr:row>58</xdr:row>
      <xdr:rowOff>44404</xdr:rowOff>
    </xdr:to>
    <xdr:sp macro="" textlink="">
      <xdr:nvSpPr>
        <xdr:cNvPr id="358" name="円/楕円 357"/>
        <xdr:cNvSpPr/>
      </xdr:nvSpPr>
      <xdr:spPr>
        <a:xfrm>
          <a:off x="10426700" y="98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137131</xdr:rowOff>
    </xdr:from>
    <xdr:ext cx="534377" cy="259045"/>
    <xdr:sp macro="" textlink="">
      <xdr:nvSpPr>
        <xdr:cNvPr id="359" name="農林水産業費該当値テキスト"/>
        <xdr:cNvSpPr txBox="1"/>
      </xdr:nvSpPr>
      <xdr:spPr>
        <a:xfrm>
          <a:off x="10528300" y="973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151877</xdr:rowOff>
    </xdr:from>
    <xdr:to>
      <xdr:col>14</xdr:col>
      <xdr:colOff>79375</xdr:colOff>
      <xdr:row>58</xdr:row>
      <xdr:rowOff>82027</xdr:rowOff>
    </xdr:to>
    <xdr:sp macro="" textlink="">
      <xdr:nvSpPr>
        <xdr:cNvPr id="360" name="円/楕円 359"/>
        <xdr:cNvSpPr/>
      </xdr:nvSpPr>
      <xdr:spPr>
        <a:xfrm>
          <a:off x="9588500" y="99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73154</xdr:rowOff>
    </xdr:from>
    <xdr:ext cx="534377" cy="259045"/>
    <xdr:sp macro="" textlink="">
      <xdr:nvSpPr>
        <xdr:cNvPr id="361" name="テキスト ボックス 360"/>
        <xdr:cNvSpPr txBox="1"/>
      </xdr:nvSpPr>
      <xdr:spPr>
        <a:xfrm>
          <a:off x="9372111" y="1001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150135</xdr:rowOff>
    </xdr:from>
    <xdr:to>
      <xdr:col>12</xdr:col>
      <xdr:colOff>561975</xdr:colOff>
      <xdr:row>58</xdr:row>
      <xdr:rowOff>80285</xdr:rowOff>
    </xdr:to>
    <xdr:sp macro="" textlink="">
      <xdr:nvSpPr>
        <xdr:cNvPr id="362" name="円/楕円 361"/>
        <xdr:cNvSpPr/>
      </xdr:nvSpPr>
      <xdr:spPr>
        <a:xfrm>
          <a:off x="8699500" y="99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96812</xdr:rowOff>
    </xdr:from>
    <xdr:ext cx="534377" cy="259045"/>
    <xdr:sp macro="" textlink="">
      <xdr:nvSpPr>
        <xdr:cNvPr id="363" name="テキスト ボックス 362"/>
        <xdr:cNvSpPr txBox="1"/>
      </xdr:nvSpPr>
      <xdr:spPr>
        <a:xfrm>
          <a:off x="8483111" y="969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153050</xdr:rowOff>
    </xdr:from>
    <xdr:to>
      <xdr:col>11</xdr:col>
      <xdr:colOff>358775</xdr:colOff>
      <xdr:row>58</xdr:row>
      <xdr:rowOff>83200</xdr:rowOff>
    </xdr:to>
    <xdr:sp macro="" textlink="">
      <xdr:nvSpPr>
        <xdr:cNvPr id="364" name="円/楕円 363"/>
        <xdr:cNvSpPr/>
      </xdr:nvSpPr>
      <xdr:spPr>
        <a:xfrm>
          <a:off x="7810500" y="99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99727</xdr:rowOff>
    </xdr:from>
    <xdr:ext cx="534377" cy="259045"/>
    <xdr:sp macro="" textlink="">
      <xdr:nvSpPr>
        <xdr:cNvPr id="365" name="テキスト ボックス 364"/>
        <xdr:cNvSpPr txBox="1"/>
      </xdr:nvSpPr>
      <xdr:spPr>
        <a:xfrm>
          <a:off x="7594111" y="97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158616</xdr:rowOff>
    </xdr:from>
    <xdr:to>
      <xdr:col>10</xdr:col>
      <xdr:colOff>155575</xdr:colOff>
      <xdr:row>58</xdr:row>
      <xdr:rowOff>88766</xdr:rowOff>
    </xdr:to>
    <xdr:sp macro="" textlink="">
      <xdr:nvSpPr>
        <xdr:cNvPr id="366" name="円/楕円 365"/>
        <xdr:cNvSpPr/>
      </xdr:nvSpPr>
      <xdr:spPr>
        <a:xfrm>
          <a:off x="6921500" y="99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105293</xdr:rowOff>
    </xdr:from>
    <xdr:ext cx="534377" cy="259045"/>
    <xdr:sp macro="" textlink="">
      <xdr:nvSpPr>
        <xdr:cNvPr id="367" name="テキスト ボックス 366"/>
        <xdr:cNvSpPr txBox="1"/>
      </xdr:nvSpPr>
      <xdr:spPr>
        <a:xfrm>
          <a:off x="6705111" y="970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73064</xdr:rowOff>
    </xdr:from>
    <xdr:to>
      <xdr:col>15</xdr:col>
      <xdr:colOff>180975</xdr:colOff>
      <xdr:row>77</xdr:row>
      <xdr:rowOff>87618</xdr:rowOff>
    </xdr:to>
    <xdr:cxnSp macro="">
      <xdr:nvCxnSpPr>
        <xdr:cNvPr id="396" name="直線コネクタ 395"/>
        <xdr:cNvCxnSpPr/>
      </xdr:nvCxnSpPr>
      <xdr:spPr>
        <a:xfrm flipV="1">
          <a:off x="9639300" y="13274714"/>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80226</xdr:rowOff>
    </xdr:from>
    <xdr:to>
      <xdr:col>14</xdr:col>
      <xdr:colOff>28575</xdr:colOff>
      <xdr:row>77</xdr:row>
      <xdr:rowOff>87618</xdr:rowOff>
    </xdr:to>
    <xdr:cxnSp macro="">
      <xdr:nvCxnSpPr>
        <xdr:cNvPr id="399" name="直線コネクタ 398"/>
        <xdr:cNvCxnSpPr/>
      </xdr:nvCxnSpPr>
      <xdr:spPr>
        <a:xfrm>
          <a:off x="8750300" y="1328187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80226</xdr:rowOff>
    </xdr:from>
    <xdr:to>
      <xdr:col>12</xdr:col>
      <xdr:colOff>511175</xdr:colOff>
      <xdr:row>77</xdr:row>
      <xdr:rowOff>142063</xdr:rowOff>
    </xdr:to>
    <xdr:cxnSp macro="">
      <xdr:nvCxnSpPr>
        <xdr:cNvPr id="402" name="直線コネクタ 401"/>
        <xdr:cNvCxnSpPr/>
      </xdr:nvCxnSpPr>
      <xdr:spPr>
        <a:xfrm flipV="1">
          <a:off x="7861300" y="13281876"/>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57161</xdr:rowOff>
    </xdr:from>
    <xdr:ext cx="534377" cy="259045"/>
    <xdr:sp macro="" textlink="">
      <xdr:nvSpPr>
        <xdr:cNvPr id="404" name="テキスト ボックス 403"/>
        <xdr:cNvSpPr txBox="1"/>
      </xdr:nvSpPr>
      <xdr:spPr>
        <a:xfrm>
          <a:off x="8483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142063</xdr:rowOff>
    </xdr:from>
    <xdr:to>
      <xdr:col>11</xdr:col>
      <xdr:colOff>307975</xdr:colOff>
      <xdr:row>77</xdr:row>
      <xdr:rowOff>145777</xdr:rowOff>
    </xdr:to>
    <xdr:cxnSp macro="">
      <xdr:nvCxnSpPr>
        <xdr:cNvPr id="405" name="直線コネクタ 404"/>
        <xdr:cNvCxnSpPr/>
      </xdr:nvCxnSpPr>
      <xdr:spPr>
        <a:xfrm flipV="1">
          <a:off x="6972300" y="13343713"/>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117034</xdr:rowOff>
    </xdr:from>
    <xdr:ext cx="534377" cy="259045"/>
    <xdr:sp macro="" textlink="">
      <xdr:nvSpPr>
        <xdr:cNvPr id="407" name="テキスト ボックス 406"/>
        <xdr:cNvSpPr txBox="1"/>
      </xdr:nvSpPr>
      <xdr:spPr>
        <a:xfrm>
          <a:off x="7594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122369</xdr:rowOff>
    </xdr:from>
    <xdr:ext cx="534377" cy="259045"/>
    <xdr:sp macro="" textlink="">
      <xdr:nvSpPr>
        <xdr:cNvPr id="409" name="テキスト ボックス 408"/>
        <xdr:cNvSpPr txBox="1"/>
      </xdr:nvSpPr>
      <xdr:spPr>
        <a:xfrm>
          <a:off x="6705111" y="12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22264</xdr:rowOff>
    </xdr:from>
    <xdr:to>
      <xdr:col>15</xdr:col>
      <xdr:colOff>231775</xdr:colOff>
      <xdr:row>77</xdr:row>
      <xdr:rowOff>123864</xdr:rowOff>
    </xdr:to>
    <xdr:sp macro="" textlink="">
      <xdr:nvSpPr>
        <xdr:cNvPr id="415" name="円/楕円 414"/>
        <xdr:cNvSpPr/>
      </xdr:nvSpPr>
      <xdr:spPr>
        <a:xfrm>
          <a:off x="10426700" y="13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691</xdr:rowOff>
    </xdr:from>
    <xdr:ext cx="534377" cy="259045"/>
    <xdr:sp macro="" textlink="">
      <xdr:nvSpPr>
        <xdr:cNvPr id="416" name="商工費該当値テキスト"/>
        <xdr:cNvSpPr txBox="1"/>
      </xdr:nvSpPr>
      <xdr:spPr>
        <a:xfrm>
          <a:off x="10528300" y="1320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36818</xdr:rowOff>
    </xdr:from>
    <xdr:to>
      <xdr:col>14</xdr:col>
      <xdr:colOff>79375</xdr:colOff>
      <xdr:row>77</xdr:row>
      <xdr:rowOff>138418</xdr:rowOff>
    </xdr:to>
    <xdr:sp macro="" textlink="">
      <xdr:nvSpPr>
        <xdr:cNvPr id="417" name="円/楕円 416"/>
        <xdr:cNvSpPr/>
      </xdr:nvSpPr>
      <xdr:spPr>
        <a:xfrm>
          <a:off x="9588500" y="13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129545</xdr:rowOff>
    </xdr:from>
    <xdr:ext cx="534377" cy="259045"/>
    <xdr:sp macro="" textlink="">
      <xdr:nvSpPr>
        <xdr:cNvPr id="418" name="テキスト ボックス 417"/>
        <xdr:cNvSpPr txBox="1"/>
      </xdr:nvSpPr>
      <xdr:spPr>
        <a:xfrm>
          <a:off x="9372111" y="133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29426</xdr:rowOff>
    </xdr:from>
    <xdr:to>
      <xdr:col>12</xdr:col>
      <xdr:colOff>561975</xdr:colOff>
      <xdr:row>77</xdr:row>
      <xdr:rowOff>131026</xdr:rowOff>
    </xdr:to>
    <xdr:sp macro="" textlink="">
      <xdr:nvSpPr>
        <xdr:cNvPr id="419" name="円/楕円 418"/>
        <xdr:cNvSpPr/>
      </xdr:nvSpPr>
      <xdr:spPr>
        <a:xfrm>
          <a:off x="8699500" y="132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122153</xdr:rowOff>
    </xdr:from>
    <xdr:ext cx="534377" cy="259045"/>
    <xdr:sp macro="" textlink="">
      <xdr:nvSpPr>
        <xdr:cNvPr id="420" name="テキスト ボックス 419"/>
        <xdr:cNvSpPr txBox="1"/>
      </xdr:nvSpPr>
      <xdr:spPr>
        <a:xfrm>
          <a:off x="8483111" y="1332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91263</xdr:rowOff>
    </xdr:from>
    <xdr:to>
      <xdr:col>11</xdr:col>
      <xdr:colOff>358775</xdr:colOff>
      <xdr:row>78</xdr:row>
      <xdr:rowOff>21413</xdr:rowOff>
    </xdr:to>
    <xdr:sp macro="" textlink="">
      <xdr:nvSpPr>
        <xdr:cNvPr id="421" name="円/楕円 420"/>
        <xdr:cNvSpPr/>
      </xdr:nvSpPr>
      <xdr:spPr>
        <a:xfrm>
          <a:off x="7810500" y="132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12540</xdr:rowOff>
    </xdr:from>
    <xdr:ext cx="534377" cy="259045"/>
    <xdr:sp macro="" textlink="">
      <xdr:nvSpPr>
        <xdr:cNvPr id="422" name="テキスト ボックス 421"/>
        <xdr:cNvSpPr txBox="1"/>
      </xdr:nvSpPr>
      <xdr:spPr>
        <a:xfrm>
          <a:off x="7594111" y="133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94977</xdr:rowOff>
    </xdr:from>
    <xdr:to>
      <xdr:col>10</xdr:col>
      <xdr:colOff>155575</xdr:colOff>
      <xdr:row>78</xdr:row>
      <xdr:rowOff>25127</xdr:rowOff>
    </xdr:to>
    <xdr:sp macro="" textlink="">
      <xdr:nvSpPr>
        <xdr:cNvPr id="423" name="円/楕円 422"/>
        <xdr:cNvSpPr/>
      </xdr:nvSpPr>
      <xdr:spPr>
        <a:xfrm>
          <a:off x="6921500" y="132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16254</xdr:rowOff>
    </xdr:from>
    <xdr:ext cx="534377" cy="259045"/>
    <xdr:sp macro="" textlink="">
      <xdr:nvSpPr>
        <xdr:cNvPr id="424" name="テキスト ボックス 423"/>
        <xdr:cNvSpPr txBox="1"/>
      </xdr:nvSpPr>
      <xdr:spPr>
        <a:xfrm>
          <a:off x="6705111" y="133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8948</xdr:rowOff>
    </xdr:from>
    <xdr:to>
      <xdr:col>15</xdr:col>
      <xdr:colOff>180975</xdr:colOff>
      <xdr:row>99</xdr:row>
      <xdr:rowOff>18537</xdr:rowOff>
    </xdr:to>
    <xdr:cxnSp macro="">
      <xdr:nvCxnSpPr>
        <xdr:cNvPr id="453" name="直線コネクタ 452"/>
        <xdr:cNvCxnSpPr/>
      </xdr:nvCxnSpPr>
      <xdr:spPr>
        <a:xfrm flipV="1">
          <a:off x="9639300" y="16982498"/>
          <a:ext cx="8382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18537</xdr:rowOff>
    </xdr:from>
    <xdr:to>
      <xdr:col>14</xdr:col>
      <xdr:colOff>28575</xdr:colOff>
      <xdr:row>99</xdr:row>
      <xdr:rowOff>21402</xdr:rowOff>
    </xdr:to>
    <xdr:cxnSp macro="">
      <xdr:nvCxnSpPr>
        <xdr:cNvPr id="456" name="直線コネクタ 455"/>
        <xdr:cNvCxnSpPr/>
      </xdr:nvCxnSpPr>
      <xdr:spPr>
        <a:xfrm flipV="1">
          <a:off x="8750300" y="16992087"/>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16597</xdr:rowOff>
    </xdr:from>
    <xdr:to>
      <xdr:col>12</xdr:col>
      <xdr:colOff>511175</xdr:colOff>
      <xdr:row>99</xdr:row>
      <xdr:rowOff>21402</xdr:rowOff>
    </xdr:to>
    <xdr:cxnSp macro="">
      <xdr:nvCxnSpPr>
        <xdr:cNvPr id="459" name="直線コネクタ 458"/>
        <xdr:cNvCxnSpPr/>
      </xdr:nvCxnSpPr>
      <xdr:spPr>
        <a:xfrm>
          <a:off x="7861300" y="16990147"/>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83326</xdr:rowOff>
    </xdr:from>
    <xdr:ext cx="534377" cy="259045"/>
    <xdr:sp macro="" textlink="">
      <xdr:nvSpPr>
        <xdr:cNvPr id="461" name="テキスト ボックス 460"/>
        <xdr:cNvSpPr txBox="1"/>
      </xdr:nvSpPr>
      <xdr:spPr>
        <a:xfrm>
          <a:off x="8483111" y="16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16597</xdr:rowOff>
    </xdr:from>
    <xdr:to>
      <xdr:col>11</xdr:col>
      <xdr:colOff>307975</xdr:colOff>
      <xdr:row>99</xdr:row>
      <xdr:rowOff>20313</xdr:rowOff>
    </xdr:to>
    <xdr:cxnSp macro="">
      <xdr:nvCxnSpPr>
        <xdr:cNvPr id="462" name="直線コネクタ 461"/>
        <xdr:cNvCxnSpPr/>
      </xdr:nvCxnSpPr>
      <xdr:spPr>
        <a:xfrm flipV="1">
          <a:off x="6972300" y="16990147"/>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82976</xdr:rowOff>
    </xdr:from>
    <xdr:ext cx="534377" cy="259045"/>
    <xdr:sp macro="" textlink="">
      <xdr:nvSpPr>
        <xdr:cNvPr id="464" name="テキスト ボックス 463"/>
        <xdr:cNvSpPr txBox="1"/>
      </xdr:nvSpPr>
      <xdr:spPr>
        <a:xfrm>
          <a:off x="759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87380</xdr:rowOff>
    </xdr:from>
    <xdr:ext cx="534377" cy="259045"/>
    <xdr:sp macro="" textlink="">
      <xdr:nvSpPr>
        <xdr:cNvPr id="466" name="テキスト ボックス 465"/>
        <xdr:cNvSpPr txBox="1"/>
      </xdr:nvSpPr>
      <xdr:spPr>
        <a:xfrm>
          <a:off x="6705111" y="167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129598</xdr:rowOff>
    </xdr:from>
    <xdr:to>
      <xdr:col>15</xdr:col>
      <xdr:colOff>231775</xdr:colOff>
      <xdr:row>99</xdr:row>
      <xdr:rowOff>59748</xdr:rowOff>
    </xdr:to>
    <xdr:sp macro="" textlink="">
      <xdr:nvSpPr>
        <xdr:cNvPr id="472" name="円/楕円 471"/>
        <xdr:cNvSpPr/>
      </xdr:nvSpPr>
      <xdr:spPr>
        <a:xfrm>
          <a:off x="10426700" y="169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88975</xdr:rowOff>
    </xdr:from>
    <xdr:ext cx="534377" cy="259045"/>
    <xdr:sp macro="" textlink="">
      <xdr:nvSpPr>
        <xdr:cNvPr id="473" name="土木費該当値テキスト"/>
        <xdr:cNvSpPr txBox="1"/>
      </xdr:nvSpPr>
      <xdr:spPr>
        <a:xfrm>
          <a:off x="10528300" y="167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139187</xdr:rowOff>
    </xdr:from>
    <xdr:to>
      <xdr:col>14</xdr:col>
      <xdr:colOff>79375</xdr:colOff>
      <xdr:row>99</xdr:row>
      <xdr:rowOff>69337</xdr:rowOff>
    </xdr:to>
    <xdr:sp macro="" textlink="">
      <xdr:nvSpPr>
        <xdr:cNvPr id="474" name="円/楕円 473"/>
        <xdr:cNvSpPr/>
      </xdr:nvSpPr>
      <xdr:spPr>
        <a:xfrm>
          <a:off x="9588500" y="1694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60464</xdr:rowOff>
    </xdr:from>
    <xdr:ext cx="534377" cy="259045"/>
    <xdr:sp macro="" textlink="">
      <xdr:nvSpPr>
        <xdr:cNvPr id="475" name="テキスト ボックス 474"/>
        <xdr:cNvSpPr txBox="1"/>
      </xdr:nvSpPr>
      <xdr:spPr>
        <a:xfrm>
          <a:off x="9372111" y="1703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142052</xdr:rowOff>
    </xdr:from>
    <xdr:to>
      <xdr:col>12</xdr:col>
      <xdr:colOff>561975</xdr:colOff>
      <xdr:row>99</xdr:row>
      <xdr:rowOff>72202</xdr:rowOff>
    </xdr:to>
    <xdr:sp macro="" textlink="">
      <xdr:nvSpPr>
        <xdr:cNvPr id="476" name="円/楕円 475"/>
        <xdr:cNvSpPr/>
      </xdr:nvSpPr>
      <xdr:spPr>
        <a:xfrm>
          <a:off x="8699500" y="169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63329</xdr:rowOff>
    </xdr:from>
    <xdr:ext cx="534377" cy="259045"/>
    <xdr:sp macro="" textlink="">
      <xdr:nvSpPr>
        <xdr:cNvPr id="477" name="テキスト ボックス 476"/>
        <xdr:cNvSpPr txBox="1"/>
      </xdr:nvSpPr>
      <xdr:spPr>
        <a:xfrm>
          <a:off x="8483111" y="170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137247</xdr:rowOff>
    </xdr:from>
    <xdr:to>
      <xdr:col>11</xdr:col>
      <xdr:colOff>358775</xdr:colOff>
      <xdr:row>99</xdr:row>
      <xdr:rowOff>67397</xdr:rowOff>
    </xdr:to>
    <xdr:sp macro="" textlink="">
      <xdr:nvSpPr>
        <xdr:cNvPr id="478" name="円/楕円 477"/>
        <xdr:cNvSpPr/>
      </xdr:nvSpPr>
      <xdr:spPr>
        <a:xfrm>
          <a:off x="7810500" y="169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58524</xdr:rowOff>
    </xdr:from>
    <xdr:ext cx="534377" cy="259045"/>
    <xdr:sp macro="" textlink="">
      <xdr:nvSpPr>
        <xdr:cNvPr id="479" name="テキスト ボックス 478"/>
        <xdr:cNvSpPr txBox="1"/>
      </xdr:nvSpPr>
      <xdr:spPr>
        <a:xfrm>
          <a:off x="7594111" y="1703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140963</xdr:rowOff>
    </xdr:from>
    <xdr:to>
      <xdr:col>10</xdr:col>
      <xdr:colOff>155575</xdr:colOff>
      <xdr:row>99</xdr:row>
      <xdr:rowOff>71113</xdr:rowOff>
    </xdr:to>
    <xdr:sp macro="" textlink="">
      <xdr:nvSpPr>
        <xdr:cNvPr id="480" name="円/楕円 479"/>
        <xdr:cNvSpPr/>
      </xdr:nvSpPr>
      <xdr:spPr>
        <a:xfrm>
          <a:off x="6921500" y="169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62240</xdr:rowOff>
    </xdr:from>
    <xdr:ext cx="534377" cy="259045"/>
    <xdr:sp macro="" textlink="">
      <xdr:nvSpPr>
        <xdr:cNvPr id="481" name="テキスト ボックス 480"/>
        <xdr:cNvSpPr txBox="1"/>
      </xdr:nvSpPr>
      <xdr:spPr>
        <a:xfrm>
          <a:off x="6705111" y="170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4989</xdr:rowOff>
    </xdr:from>
    <xdr:to>
      <xdr:col>23</xdr:col>
      <xdr:colOff>517525</xdr:colOff>
      <xdr:row>37</xdr:row>
      <xdr:rowOff>154526</xdr:rowOff>
    </xdr:to>
    <xdr:cxnSp macro="">
      <xdr:nvCxnSpPr>
        <xdr:cNvPr id="513" name="直線コネクタ 512"/>
        <xdr:cNvCxnSpPr/>
      </xdr:nvCxnSpPr>
      <xdr:spPr>
        <a:xfrm flipV="1">
          <a:off x="15481300" y="6348639"/>
          <a:ext cx="838200" cy="14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108888</xdr:rowOff>
    </xdr:from>
    <xdr:to>
      <xdr:col>22</xdr:col>
      <xdr:colOff>365125</xdr:colOff>
      <xdr:row>37</xdr:row>
      <xdr:rowOff>154526</xdr:rowOff>
    </xdr:to>
    <xdr:cxnSp macro="">
      <xdr:nvCxnSpPr>
        <xdr:cNvPr id="516" name="直線コネクタ 515"/>
        <xdr:cNvCxnSpPr/>
      </xdr:nvCxnSpPr>
      <xdr:spPr>
        <a:xfrm>
          <a:off x="14592300" y="6452538"/>
          <a:ext cx="889000" cy="4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21922</xdr:rowOff>
    </xdr:from>
    <xdr:to>
      <xdr:col>21</xdr:col>
      <xdr:colOff>161925</xdr:colOff>
      <xdr:row>37</xdr:row>
      <xdr:rowOff>108888</xdr:rowOff>
    </xdr:to>
    <xdr:cxnSp macro="">
      <xdr:nvCxnSpPr>
        <xdr:cNvPr id="519" name="直線コネクタ 518"/>
        <xdr:cNvCxnSpPr/>
      </xdr:nvCxnSpPr>
      <xdr:spPr>
        <a:xfrm>
          <a:off x="13703300" y="6365572"/>
          <a:ext cx="889000" cy="8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0" name="フローチャート : 判断 519"/>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88048</xdr:rowOff>
    </xdr:from>
    <xdr:ext cx="534377" cy="259045"/>
    <xdr:sp macro="" textlink="">
      <xdr:nvSpPr>
        <xdr:cNvPr id="521" name="テキスト ボックス 520"/>
        <xdr:cNvSpPr txBox="1"/>
      </xdr:nvSpPr>
      <xdr:spPr>
        <a:xfrm>
          <a:off x="14325111" y="66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16060</xdr:rowOff>
    </xdr:from>
    <xdr:to>
      <xdr:col>19</xdr:col>
      <xdr:colOff>644525</xdr:colOff>
      <xdr:row>37</xdr:row>
      <xdr:rowOff>21922</xdr:rowOff>
    </xdr:to>
    <xdr:cxnSp macro="">
      <xdr:nvCxnSpPr>
        <xdr:cNvPr id="522" name="直線コネクタ 521"/>
        <xdr:cNvCxnSpPr/>
      </xdr:nvCxnSpPr>
      <xdr:spPr>
        <a:xfrm>
          <a:off x="12814300" y="6188260"/>
          <a:ext cx="889000" cy="17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3" name="フローチャート : 判断 522"/>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101486</xdr:rowOff>
    </xdr:from>
    <xdr:ext cx="534377" cy="259045"/>
    <xdr:sp macro="" textlink="">
      <xdr:nvSpPr>
        <xdr:cNvPr id="524" name="テキスト ボックス 523"/>
        <xdr:cNvSpPr txBox="1"/>
      </xdr:nvSpPr>
      <xdr:spPr>
        <a:xfrm>
          <a:off x="13436111" y="66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5" name="フローチャート : 判断 524"/>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137899</xdr:rowOff>
    </xdr:from>
    <xdr:ext cx="534377" cy="259045"/>
    <xdr:sp macro="" textlink="">
      <xdr:nvSpPr>
        <xdr:cNvPr id="526" name="テキスト ボックス 525"/>
        <xdr:cNvSpPr txBox="1"/>
      </xdr:nvSpPr>
      <xdr:spPr>
        <a:xfrm>
          <a:off x="12547111" y="665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125639</xdr:rowOff>
    </xdr:from>
    <xdr:to>
      <xdr:col>23</xdr:col>
      <xdr:colOff>568325</xdr:colOff>
      <xdr:row>37</xdr:row>
      <xdr:rowOff>55789</xdr:rowOff>
    </xdr:to>
    <xdr:sp macro="" textlink="">
      <xdr:nvSpPr>
        <xdr:cNvPr id="532" name="円/楕円 531"/>
        <xdr:cNvSpPr/>
      </xdr:nvSpPr>
      <xdr:spPr>
        <a:xfrm>
          <a:off x="16268700" y="62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148516</xdr:rowOff>
    </xdr:from>
    <xdr:ext cx="534377" cy="259045"/>
    <xdr:sp macro="" textlink="">
      <xdr:nvSpPr>
        <xdr:cNvPr id="533" name="消防費該当値テキスト"/>
        <xdr:cNvSpPr txBox="1"/>
      </xdr:nvSpPr>
      <xdr:spPr>
        <a:xfrm>
          <a:off x="16370300" y="61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103726</xdr:rowOff>
    </xdr:from>
    <xdr:to>
      <xdr:col>22</xdr:col>
      <xdr:colOff>415925</xdr:colOff>
      <xdr:row>38</xdr:row>
      <xdr:rowOff>33876</xdr:rowOff>
    </xdr:to>
    <xdr:sp macro="" textlink="">
      <xdr:nvSpPr>
        <xdr:cNvPr id="534" name="円/楕円 533"/>
        <xdr:cNvSpPr/>
      </xdr:nvSpPr>
      <xdr:spPr>
        <a:xfrm>
          <a:off x="15430500" y="64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50403</xdr:rowOff>
    </xdr:from>
    <xdr:ext cx="534377" cy="259045"/>
    <xdr:sp macro="" textlink="">
      <xdr:nvSpPr>
        <xdr:cNvPr id="535" name="テキスト ボックス 534"/>
        <xdr:cNvSpPr txBox="1"/>
      </xdr:nvSpPr>
      <xdr:spPr>
        <a:xfrm>
          <a:off x="15214111" y="62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58088</xdr:rowOff>
    </xdr:from>
    <xdr:to>
      <xdr:col>21</xdr:col>
      <xdr:colOff>212725</xdr:colOff>
      <xdr:row>37</xdr:row>
      <xdr:rowOff>159688</xdr:rowOff>
    </xdr:to>
    <xdr:sp macro="" textlink="">
      <xdr:nvSpPr>
        <xdr:cNvPr id="536" name="円/楕円 535"/>
        <xdr:cNvSpPr/>
      </xdr:nvSpPr>
      <xdr:spPr>
        <a:xfrm>
          <a:off x="14541500" y="64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4765</xdr:rowOff>
    </xdr:from>
    <xdr:ext cx="534377" cy="259045"/>
    <xdr:sp macro="" textlink="">
      <xdr:nvSpPr>
        <xdr:cNvPr id="537" name="テキスト ボックス 536"/>
        <xdr:cNvSpPr txBox="1"/>
      </xdr:nvSpPr>
      <xdr:spPr>
        <a:xfrm>
          <a:off x="14325111" y="61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142572</xdr:rowOff>
    </xdr:from>
    <xdr:to>
      <xdr:col>20</xdr:col>
      <xdr:colOff>9525</xdr:colOff>
      <xdr:row>37</xdr:row>
      <xdr:rowOff>72722</xdr:rowOff>
    </xdr:to>
    <xdr:sp macro="" textlink="">
      <xdr:nvSpPr>
        <xdr:cNvPr id="538" name="円/楕円 537"/>
        <xdr:cNvSpPr/>
      </xdr:nvSpPr>
      <xdr:spPr>
        <a:xfrm>
          <a:off x="13652500" y="63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89249</xdr:rowOff>
    </xdr:from>
    <xdr:ext cx="534377" cy="259045"/>
    <xdr:sp macro="" textlink="">
      <xdr:nvSpPr>
        <xdr:cNvPr id="539" name="テキスト ボックス 538"/>
        <xdr:cNvSpPr txBox="1"/>
      </xdr:nvSpPr>
      <xdr:spPr>
        <a:xfrm>
          <a:off x="13436111" y="60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136710</xdr:rowOff>
    </xdr:from>
    <xdr:to>
      <xdr:col>18</xdr:col>
      <xdr:colOff>492125</xdr:colOff>
      <xdr:row>36</xdr:row>
      <xdr:rowOff>66860</xdr:rowOff>
    </xdr:to>
    <xdr:sp macro="" textlink="">
      <xdr:nvSpPr>
        <xdr:cNvPr id="540" name="円/楕円 539"/>
        <xdr:cNvSpPr/>
      </xdr:nvSpPr>
      <xdr:spPr>
        <a:xfrm>
          <a:off x="12763500" y="61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83387</xdr:rowOff>
    </xdr:from>
    <xdr:ext cx="534377" cy="259045"/>
    <xdr:sp macro="" textlink="">
      <xdr:nvSpPr>
        <xdr:cNvPr id="541" name="テキスト ボックス 540"/>
        <xdr:cNvSpPr txBox="1"/>
      </xdr:nvSpPr>
      <xdr:spPr>
        <a:xfrm>
          <a:off x="12547111" y="59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63747</xdr:rowOff>
    </xdr:from>
    <xdr:to>
      <xdr:col>23</xdr:col>
      <xdr:colOff>517525</xdr:colOff>
      <xdr:row>57</xdr:row>
      <xdr:rowOff>92091</xdr:rowOff>
    </xdr:to>
    <xdr:cxnSp macro="">
      <xdr:nvCxnSpPr>
        <xdr:cNvPr id="570" name="直線コネクタ 569"/>
        <xdr:cNvCxnSpPr/>
      </xdr:nvCxnSpPr>
      <xdr:spPr>
        <a:xfrm flipV="1">
          <a:off x="15481300" y="9836397"/>
          <a:ext cx="838200" cy="2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92091</xdr:rowOff>
    </xdr:from>
    <xdr:to>
      <xdr:col>22</xdr:col>
      <xdr:colOff>365125</xdr:colOff>
      <xdr:row>58</xdr:row>
      <xdr:rowOff>23041</xdr:rowOff>
    </xdr:to>
    <xdr:cxnSp macro="">
      <xdr:nvCxnSpPr>
        <xdr:cNvPr id="573" name="直線コネクタ 572"/>
        <xdr:cNvCxnSpPr/>
      </xdr:nvCxnSpPr>
      <xdr:spPr>
        <a:xfrm flipV="1">
          <a:off x="14592300" y="9864741"/>
          <a:ext cx="889000" cy="10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5" name="テキスト ボックス 574"/>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23041</xdr:rowOff>
    </xdr:from>
    <xdr:to>
      <xdr:col>21</xdr:col>
      <xdr:colOff>161925</xdr:colOff>
      <xdr:row>58</xdr:row>
      <xdr:rowOff>33260</xdr:rowOff>
    </xdr:to>
    <xdr:cxnSp macro="">
      <xdr:nvCxnSpPr>
        <xdr:cNvPr id="576" name="直線コネクタ 575"/>
        <xdr:cNvCxnSpPr/>
      </xdr:nvCxnSpPr>
      <xdr:spPr>
        <a:xfrm flipV="1">
          <a:off x="13703300" y="9967141"/>
          <a:ext cx="889000" cy="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7" name="フローチャート : 判断 576"/>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170158</xdr:rowOff>
    </xdr:from>
    <xdr:ext cx="534377" cy="259045"/>
    <xdr:sp macro="" textlink="">
      <xdr:nvSpPr>
        <xdr:cNvPr id="578" name="テキスト ボックス 577"/>
        <xdr:cNvSpPr txBox="1"/>
      </xdr:nvSpPr>
      <xdr:spPr>
        <a:xfrm>
          <a:off x="14325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146810</xdr:rowOff>
    </xdr:from>
    <xdr:to>
      <xdr:col>19</xdr:col>
      <xdr:colOff>644525</xdr:colOff>
      <xdr:row>58</xdr:row>
      <xdr:rowOff>33260</xdr:rowOff>
    </xdr:to>
    <xdr:cxnSp macro="">
      <xdr:nvCxnSpPr>
        <xdr:cNvPr id="579" name="直線コネクタ 578"/>
        <xdr:cNvCxnSpPr/>
      </xdr:nvCxnSpPr>
      <xdr:spPr>
        <a:xfrm>
          <a:off x="12814300" y="9919460"/>
          <a:ext cx="889000" cy="5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0" name="フローチャート : 判断 579"/>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1" name="テキスト ボックス 580"/>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2" name="フローチャート : 判断 581"/>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3" name="テキスト ボックス 582"/>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12947</xdr:rowOff>
    </xdr:from>
    <xdr:to>
      <xdr:col>23</xdr:col>
      <xdr:colOff>568325</xdr:colOff>
      <xdr:row>57</xdr:row>
      <xdr:rowOff>114547</xdr:rowOff>
    </xdr:to>
    <xdr:sp macro="" textlink="">
      <xdr:nvSpPr>
        <xdr:cNvPr id="589" name="円/楕円 588"/>
        <xdr:cNvSpPr/>
      </xdr:nvSpPr>
      <xdr:spPr>
        <a:xfrm>
          <a:off x="16268700" y="97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35824</xdr:rowOff>
    </xdr:from>
    <xdr:ext cx="534377" cy="259045"/>
    <xdr:sp macro="" textlink="">
      <xdr:nvSpPr>
        <xdr:cNvPr id="590" name="教育費該当値テキスト"/>
        <xdr:cNvSpPr txBox="1"/>
      </xdr:nvSpPr>
      <xdr:spPr>
        <a:xfrm>
          <a:off x="16370300" y="96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41291</xdr:rowOff>
    </xdr:from>
    <xdr:to>
      <xdr:col>22</xdr:col>
      <xdr:colOff>415925</xdr:colOff>
      <xdr:row>57</xdr:row>
      <xdr:rowOff>142891</xdr:rowOff>
    </xdr:to>
    <xdr:sp macro="" textlink="">
      <xdr:nvSpPr>
        <xdr:cNvPr id="591" name="円/楕円 590"/>
        <xdr:cNvSpPr/>
      </xdr:nvSpPr>
      <xdr:spPr>
        <a:xfrm>
          <a:off x="15430500" y="98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159418</xdr:rowOff>
    </xdr:from>
    <xdr:ext cx="534377" cy="259045"/>
    <xdr:sp macro="" textlink="">
      <xdr:nvSpPr>
        <xdr:cNvPr id="592" name="テキスト ボックス 591"/>
        <xdr:cNvSpPr txBox="1"/>
      </xdr:nvSpPr>
      <xdr:spPr>
        <a:xfrm>
          <a:off x="15214111" y="958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143691</xdr:rowOff>
    </xdr:from>
    <xdr:to>
      <xdr:col>21</xdr:col>
      <xdr:colOff>212725</xdr:colOff>
      <xdr:row>58</xdr:row>
      <xdr:rowOff>73841</xdr:rowOff>
    </xdr:to>
    <xdr:sp macro="" textlink="">
      <xdr:nvSpPr>
        <xdr:cNvPr id="593" name="円/楕円 592"/>
        <xdr:cNvSpPr/>
      </xdr:nvSpPr>
      <xdr:spPr>
        <a:xfrm>
          <a:off x="14541500" y="991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64968</xdr:rowOff>
    </xdr:from>
    <xdr:ext cx="534377" cy="259045"/>
    <xdr:sp macro="" textlink="">
      <xdr:nvSpPr>
        <xdr:cNvPr id="594" name="テキスト ボックス 593"/>
        <xdr:cNvSpPr txBox="1"/>
      </xdr:nvSpPr>
      <xdr:spPr>
        <a:xfrm>
          <a:off x="14325111" y="100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153910</xdr:rowOff>
    </xdr:from>
    <xdr:to>
      <xdr:col>20</xdr:col>
      <xdr:colOff>9525</xdr:colOff>
      <xdr:row>58</xdr:row>
      <xdr:rowOff>84060</xdr:rowOff>
    </xdr:to>
    <xdr:sp macro="" textlink="">
      <xdr:nvSpPr>
        <xdr:cNvPr id="595" name="円/楕円 594"/>
        <xdr:cNvSpPr/>
      </xdr:nvSpPr>
      <xdr:spPr>
        <a:xfrm>
          <a:off x="13652500" y="9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75187</xdr:rowOff>
    </xdr:from>
    <xdr:ext cx="534377" cy="259045"/>
    <xdr:sp macro="" textlink="">
      <xdr:nvSpPr>
        <xdr:cNvPr id="596" name="テキスト ボックス 595"/>
        <xdr:cNvSpPr txBox="1"/>
      </xdr:nvSpPr>
      <xdr:spPr>
        <a:xfrm>
          <a:off x="13436111" y="100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96010</xdr:rowOff>
    </xdr:from>
    <xdr:to>
      <xdr:col>18</xdr:col>
      <xdr:colOff>492125</xdr:colOff>
      <xdr:row>58</xdr:row>
      <xdr:rowOff>26160</xdr:rowOff>
    </xdr:to>
    <xdr:sp macro="" textlink="">
      <xdr:nvSpPr>
        <xdr:cNvPr id="597" name="円/楕円 596"/>
        <xdr:cNvSpPr/>
      </xdr:nvSpPr>
      <xdr:spPr>
        <a:xfrm>
          <a:off x="12763500" y="9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17287</xdr:rowOff>
    </xdr:from>
    <xdr:ext cx="534377" cy="259045"/>
    <xdr:sp macro="" textlink="">
      <xdr:nvSpPr>
        <xdr:cNvPr id="598" name="テキスト ボックス 597"/>
        <xdr:cNvSpPr txBox="1"/>
      </xdr:nvSpPr>
      <xdr:spPr>
        <a:xfrm>
          <a:off x="12547111" y="99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100042</xdr:rowOff>
    </xdr:from>
    <xdr:to>
      <xdr:col>23</xdr:col>
      <xdr:colOff>517525</xdr:colOff>
      <xdr:row>78</xdr:row>
      <xdr:rowOff>139700</xdr:rowOff>
    </xdr:to>
    <xdr:cxnSp macro="">
      <xdr:nvCxnSpPr>
        <xdr:cNvPr id="625" name="直線コネクタ 624"/>
        <xdr:cNvCxnSpPr/>
      </xdr:nvCxnSpPr>
      <xdr:spPr>
        <a:xfrm flipV="1">
          <a:off x="15481300" y="13473142"/>
          <a:ext cx="838200" cy="3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46276</xdr:rowOff>
    </xdr:from>
    <xdr:ext cx="469744" cy="259045"/>
    <xdr:sp macro="" textlink="">
      <xdr:nvSpPr>
        <xdr:cNvPr id="626" name="災害復旧費平均値テキスト"/>
        <xdr:cNvSpPr txBox="1"/>
      </xdr:nvSpPr>
      <xdr:spPr>
        <a:xfrm>
          <a:off x="16370300" y="13419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139624</xdr:rowOff>
    </xdr:from>
    <xdr:to>
      <xdr:col>22</xdr:col>
      <xdr:colOff>365125</xdr:colOff>
      <xdr:row>78</xdr:row>
      <xdr:rowOff>139700</xdr:rowOff>
    </xdr:to>
    <xdr:cxnSp macro="">
      <xdr:nvCxnSpPr>
        <xdr:cNvPr id="628" name="直線コネクタ 627"/>
        <xdr:cNvCxnSpPr/>
      </xdr:nvCxnSpPr>
      <xdr:spPr>
        <a:xfrm>
          <a:off x="14592300" y="135127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139624</xdr:rowOff>
    </xdr:from>
    <xdr:to>
      <xdr:col>21</xdr:col>
      <xdr:colOff>161925</xdr:colOff>
      <xdr:row>78</xdr:row>
      <xdr:rowOff>139647</xdr:rowOff>
    </xdr:to>
    <xdr:cxnSp macro="">
      <xdr:nvCxnSpPr>
        <xdr:cNvPr id="631" name="直線コネクタ 630"/>
        <xdr:cNvCxnSpPr/>
      </xdr:nvCxnSpPr>
      <xdr:spPr>
        <a:xfrm flipV="1">
          <a:off x="13703300" y="13512724"/>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2" name="フローチャート : 判断 631"/>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7464</xdr:rowOff>
    </xdr:from>
    <xdr:ext cx="534377" cy="259045"/>
    <xdr:sp macro="" textlink="">
      <xdr:nvSpPr>
        <xdr:cNvPr id="633" name="テキスト ボックス 632"/>
        <xdr:cNvSpPr txBox="1"/>
      </xdr:nvSpPr>
      <xdr:spPr>
        <a:xfrm>
          <a:off x="14325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136444</xdr:rowOff>
    </xdr:from>
    <xdr:to>
      <xdr:col>19</xdr:col>
      <xdr:colOff>644525</xdr:colOff>
      <xdr:row>78</xdr:row>
      <xdr:rowOff>139647</xdr:rowOff>
    </xdr:to>
    <xdr:cxnSp macro="">
      <xdr:nvCxnSpPr>
        <xdr:cNvPr id="634" name="直線コネクタ 633"/>
        <xdr:cNvCxnSpPr/>
      </xdr:nvCxnSpPr>
      <xdr:spPr>
        <a:xfrm>
          <a:off x="12814300" y="13509544"/>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5" name="フローチャート : 判断 634"/>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14571</xdr:rowOff>
    </xdr:from>
    <xdr:ext cx="469744" cy="259045"/>
    <xdr:sp macro="" textlink="">
      <xdr:nvSpPr>
        <xdr:cNvPr id="636" name="テキスト ボックス 635"/>
        <xdr:cNvSpPr txBox="1"/>
      </xdr:nvSpPr>
      <xdr:spPr>
        <a:xfrm>
          <a:off x="13468427" y="132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7" name="フローチャート : 判断 636"/>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14214</xdr:rowOff>
    </xdr:from>
    <xdr:ext cx="469744" cy="259045"/>
    <xdr:sp macro="" textlink="">
      <xdr:nvSpPr>
        <xdr:cNvPr id="638" name="テキスト ボックス 637"/>
        <xdr:cNvSpPr txBox="1"/>
      </xdr:nvSpPr>
      <xdr:spPr>
        <a:xfrm>
          <a:off x="12579427" y="132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49242</xdr:rowOff>
    </xdr:from>
    <xdr:to>
      <xdr:col>23</xdr:col>
      <xdr:colOff>568325</xdr:colOff>
      <xdr:row>78</xdr:row>
      <xdr:rowOff>150842</xdr:rowOff>
    </xdr:to>
    <xdr:sp macro="" textlink="">
      <xdr:nvSpPr>
        <xdr:cNvPr id="644" name="円/楕円 643"/>
        <xdr:cNvSpPr/>
      </xdr:nvSpPr>
      <xdr:spPr>
        <a:xfrm>
          <a:off x="16268700" y="134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8619</xdr:rowOff>
    </xdr:from>
    <xdr:ext cx="534377" cy="259045"/>
    <xdr:sp macro="" textlink="">
      <xdr:nvSpPr>
        <xdr:cNvPr id="645" name="災害復旧費該当値テキスト"/>
        <xdr:cNvSpPr txBox="1"/>
      </xdr:nvSpPr>
      <xdr:spPr>
        <a:xfrm>
          <a:off x="16370300" y="132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88824</xdr:rowOff>
    </xdr:from>
    <xdr:to>
      <xdr:col>21</xdr:col>
      <xdr:colOff>212725</xdr:colOff>
      <xdr:row>79</xdr:row>
      <xdr:rowOff>18974</xdr:rowOff>
    </xdr:to>
    <xdr:sp macro="" textlink="">
      <xdr:nvSpPr>
        <xdr:cNvPr id="648" name="円/楕円 647"/>
        <xdr:cNvSpPr/>
      </xdr:nvSpPr>
      <xdr:spPr>
        <a:xfrm>
          <a:off x="14541500" y="134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10101</xdr:rowOff>
    </xdr:from>
    <xdr:ext cx="313932" cy="259045"/>
    <xdr:sp macro="" textlink="">
      <xdr:nvSpPr>
        <xdr:cNvPr id="649" name="テキスト ボックス 648"/>
        <xdr:cNvSpPr txBox="1"/>
      </xdr:nvSpPr>
      <xdr:spPr>
        <a:xfrm>
          <a:off x="14435333" y="13554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88847</xdr:rowOff>
    </xdr:from>
    <xdr:to>
      <xdr:col>20</xdr:col>
      <xdr:colOff>9525</xdr:colOff>
      <xdr:row>79</xdr:row>
      <xdr:rowOff>18997</xdr:rowOff>
    </xdr:to>
    <xdr:sp macro="" textlink="">
      <xdr:nvSpPr>
        <xdr:cNvPr id="650" name="円/楕円 649"/>
        <xdr:cNvSpPr/>
      </xdr:nvSpPr>
      <xdr:spPr>
        <a:xfrm>
          <a:off x="13652500" y="134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10124</xdr:rowOff>
    </xdr:from>
    <xdr:ext cx="313932" cy="259045"/>
    <xdr:sp macro="" textlink="">
      <xdr:nvSpPr>
        <xdr:cNvPr id="651" name="テキスト ボックス 650"/>
        <xdr:cNvSpPr txBox="1"/>
      </xdr:nvSpPr>
      <xdr:spPr>
        <a:xfrm>
          <a:off x="13546333" y="13554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85644</xdr:rowOff>
    </xdr:from>
    <xdr:to>
      <xdr:col>18</xdr:col>
      <xdr:colOff>492125</xdr:colOff>
      <xdr:row>79</xdr:row>
      <xdr:rowOff>15794</xdr:rowOff>
    </xdr:to>
    <xdr:sp macro="" textlink="">
      <xdr:nvSpPr>
        <xdr:cNvPr id="652" name="円/楕円 651"/>
        <xdr:cNvSpPr/>
      </xdr:nvSpPr>
      <xdr:spPr>
        <a:xfrm>
          <a:off x="12763500" y="134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6921</xdr:rowOff>
    </xdr:from>
    <xdr:ext cx="469744" cy="259045"/>
    <xdr:sp macro="" textlink="">
      <xdr:nvSpPr>
        <xdr:cNvPr id="653" name="テキスト ボックス 652"/>
        <xdr:cNvSpPr txBox="1"/>
      </xdr:nvSpPr>
      <xdr:spPr>
        <a:xfrm>
          <a:off x="12579427" y="135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125093</xdr:rowOff>
    </xdr:from>
    <xdr:to>
      <xdr:col>23</xdr:col>
      <xdr:colOff>517525</xdr:colOff>
      <xdr:row>93</xdr:row>
      <xdr:rowOff>23566</xdr:rowOff>
    </xdr:to>
    <xdr:cxnSp macro="">
      <xdr:nvCxnSpPr>
        <xdr:cNvPr id="678" name="直線コネクタ 677"/>
        <xdr:cNvCxnSpPr/>
      </xdr:nvCxnSpPr>
      <xdr:spPr>
        <a:xfrm>
          <a:off x="15481300" y="15898493"/>
          <a:ext cx="838200" cy="6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38024</xdr:rowOff>
    </xdr:from>
    <xdr:to>
      <xdr:col>22</xdr:col>
      <xdr:colOff>365125</xdr:colOff>
      <xdr:row>92</xdr:row>
      <xdr:rowOff>125093</xdr:rowOff>
    </xdr:to>
    <xdr:cxnSp macro="">
      <xdr:nvCxnSpPr>
        <xdr:cNvPr id="681" name="直線コネクタ 680"/>
        <xdr:cNvCxnSpPr/>
      </xdr:nvCxnSpPr>
      <xdr:spPr>
        <a:xfrm>
          <a:off x="14592300" y="15811424"/>
          <a:ext cx="889000" cy="8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17537</xdr:rowOff>
    </xdr:from>
    <xdr:to>
      <xdr:col>21</xdr:col>
      <xdr:colOff>161925</xdr:colOff>
      <xdr:row>92</xdr:row>
      <xdr:rowOff>38024</xdr:rowOff>
    </xdr:to>
    <xdr:cxnSp macro="">
      <xdr:nvCxnSpPr>
        <xdr:cNvPr id="684" name="直線コネクタ 683"/>
        <xdr:cNvCxnSpPr/>
      </xdr:nvCxnSpPr>
      <xdr:spPr>
        <a:xfrm>
          <a:off x="13703300" y="15790937"/>
          <a:ext cx="889000" cy="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5" name="フローチャート : 判断 684"/>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6" name="テキスト ボックス 685"/>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22394</xdr:rowOff>
    </xdr:from>
    <xdr:to>
      <xdr:col>19</xdr:col>
      <xdr:colOff>644525</xdr:colOff>
      <xdr:row>92</xdr:row>
      <xdr:rowOff>17537</xdr:rowOff>
    </xdr:to>
    <xdr:cxnSp macro="">
      <xdr:nvCxnSpPr>
        <xdr:cNvPr id="687" name="直線コネクタ 686"/>
        <xdr:cNvCxnSpPr/>
      </xdr:nvCxnSpPr>
      <xdr:spPr>
        <a:xfrm>
          <a:off x="12814300" y="15624344"/>
          <a:ext cx="889000" cy="16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8" name="フローチャート : 判断 687"/>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89" name="テキスト ボックス 688"/>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0" name="フローチャート : 判断 689"/>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1" name="テキスト ボックス 690"/>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144216</xdr:rowOff>
    </xdr:from>
    <xdr:to>
      <xdr:col>23</xdr:col>
      <xdr:colOff>568325</xdr:colOff>
      <xdr:row>93</xdr:row>
      <xdr:rowOff>74366</xdr:rowOff>
    </xdr:to>
    <xdr:sp macro="" textlink="">
      <xdr:nvSpPr>
        <xdr:cNvPr id="697" name="円/楕円 696"/>
        <xdr:cNvSpPr/>
      </xdr:nvSpPr>
      <xdr:spPr>
        <a:xfrm>
          <a:off x="16268700" y="159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167093</xdr:rowOff>
    </xdr:from>
    <xdr:ext cx="599010" cy="259045"/>
    <xdr:sp macro="" textlink="">
      <xdr:nvSpPr>
        <xdr:cNvPr id="698" name="公債費該当値テキスト"/>
        <xdr:cNvSpPr txBox="1"/>
      </xdr:nvSpPr>
      <xdr:spPr>
        <a:xfrm>
          <a:off x="16370300" y="1576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150,321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74293</xdr:rowOff>
    </xdr:from>
    <xdr:to>
      <xdr:col>22</xdr:col>
      <xdr:colOff>415925</xdr:colOff>
      <xdr:row>93</xdr:row>
      <xdr:rowOff>4443</xdr:rowOff>
    </xdr:to>
    <xdr:sp macro="" textlink="">
      <xdr:nvSpPr>
        <xdr:cNvPr id="699" name="円/楕円 698"/>
        <xdr:cNvSpPr/>
      </xdr:nvSpPr>
      <xdr:spPr>
        <a:xfrm>
          <a:off x="15430500" y="158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20970</xdr:rowOff>
    </xdr:from>
    <xdr:ext cx="599010" cy="259045"/>
    <xdr:sp macro="" textlink="">
      <xdr:nvSpPr>
        <xdr:cNvPr id="700" name="テキスト ボックス 699"/>
        <xdr:cNvSpPr txBox="1"/>
      </xdr:nvSpPr>
      <xdr:spPr>
        <a:xfrm>
          <a:off x="15181794" y="1562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162,556</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158674</xdr:rowOff>
    </xdr:from>
    <xdr:to>
      <xdr:col>21</xdr:col>
      <xdr:colOff>212725</xdr:colOff>
      <xdr:row>92</xdr:row>
      <xdr:rowOff>88824</xdr:rowOff>
    </xdr:to>
    <xdr:sp macro="" textlink="">
      <xdr:nvSpPr>
        <xdr:cNvPr id="701" name="円/楕円 700"/>
        <xdr:cNvSpPr/>
      </xdr:nvSpPr>
      <xdr:spPr>
        <a:xfrm>
          <a:off x="14541500" y="157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105351</xdr:rowOff>
    </xdr:from>
    <xdr:ext cx="599010" cy="259045"/>
    <xdr:sp macro="" textlink="">
      <xdr:nvSpPr>
        <xdr:cNvPr id="702" name="テキスト ボックス 701"/>
        <xdr:cNvSpPr txBox="1"/>
      </xdr:nvSpPr>
      <xdr:spPr>
        <a:xfrm>
          <a:off x="14292794" y="1553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177,791</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138187</xdr:rowOff>
    </xdr:from>
    <xdr:to>
      <xdr:col>20</xdr:col>
      <xdr:colOff>9525</xdr:colOff>
      <xdr:row>92</xdr:row>
      <xdr:rowOff>68337</xdr:rowOff>
    </xdr:to>
    <xdr:sp macro="" textlink="">
      <xdr:nvSpPr>
        <xdr:cNvPr id="703" name="円/楕円 702"/>
        <xdr:cNvSpPr/>
      </xdr:nvSpPr>
      <xdr:spPr>
        <a:xfrm>
          <a:off x="13652500" y="157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84864</xdr:rowOff>
    </xdr:from>
    <xdr:ext cx="599010" cy="259045"/>
    <xdr:sp macro="" textlink="">
      <xdr:nvSpPr>
        <xdr:cNvPr id="704" name="テキスト ボックス 703"/>
        <xdr:cNvSpPr txBox="1"/>
      </xdr:nvSpPr>
      <xdr:spPr>
        <a:xfrm>
          <a:off x="13403794" y="1551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181,376</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143044</xdr:rowOff>
    </xdr:from>
    <xdr:to>
      <xdr:col>18</xdr:col>
      <xdr:colOff>492125</xdr:colOff>
      <xdr:row>91</xdr:row>
      <xdr:rowOff>73194</xdr:rowOff>
    </xdr:to>
    <xdr:sp macro="" textlink="">
      <xdr:nvSpPr>
        <xdr:cNvPr id="705" name="円/楕円 704"/>
        <xdr:cNvSpPr/>
      </xdr:nvSpPr>
      <xdr:spPr>
        <a:xfrm>
          <a:off x="12763500" y="1557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89721</xdr:rowOff>
    </xdr:from>
    <xdr:ext cx="599010" cy="259045"/>
    <xdr:sp macro="" textlink="">
      <xdr:nvSpPr>
        <xdr:cNvPr id="706" name="テキスト ボックス 705"/>
        <xdr:cNvSpPr txBox="1"/>
      </xdr:nvSpPr>
      <xdr:spPr>
        <a:xfrm>
          <a:off x="12514794" y="1534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159512</xdr:rowOff>
    </xdr:from>
    <xdr:to>
      <xdr:col>32</xdr:col>
      <xdr:colOff>187325</xdr:colOff>
      <xdr:row>34</xdr:row>
      <xdr:rowOff>58547</xdr:rowOff>
    </xdr:to>
    <xdr:cxnSp macro="">
      <xdr:nvCxnSpPr>
        <xdr:cNvPr id="735" name="直線コネクタ 734"/>
        <xdr:cNvCxnSpPr/>
      </xdr:nvCxnSpPr>
      <xdr:spPr>
        <a:xfrm>
          <a:off x="21323300" y="5817362"/>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82567</xdr:rowOff>
    </xdr:from>
    <xdr:ext cx="378565" cy="259045"/>
    <xdr:sp macro="" textlink="">
      <xdr:nvSpPr>
        <xdr:cNvPr id="736" name="諸支出金平均値テキスト"/>
        <xdr:cNvSpPr txBox="1"/>
      </xdr:nvSpPr>
      <xdr:spPr>
        <a:xfrm>
          <a:off x="22212300" y="6597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159512</xdr:rowOff>
    </xdr:from>
    <xdr:to>
      <xdr:col>31</xdr:col>
      <xdr:colOff>34925</xdr:colOff>
      <xdr:row>35</xdr:row>
      <xdr:rowOff>116078</xdr:rowOff>
    </xdr:to>
    <xdr:cxnSp macro="">
      <xdr:nvCxnSpPr>
        <xdr:cNvPr id="738" name="直線コネクタ 737"/>
        <xdr:cNvCxnSpPr/>
      </xdr:nvCxnSpPr>
      <xdr:spPr>
        <a:xfrm flipV="1">
          <a:off x="20434300" y="5817362"/>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53611</xdr:rowOff>
    </xdr:from>
    <xdr:ext cx="378565" cy="259045"/>
    <xdr:sp macro="" textlink="">
      <xdr:nvSpPr>
        <xdr:cNvPr id="740" name="テキスト ボックス 739"/>
        <xdr:cNvSpPr txBox="1"/>
      </xdr:nvSpPr>
      <xdr:spPr>
        <a:xfrm>
          <a:off x="21134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51689</xdr:rowOff>
    </xdr:from>
    <xdr:to>
      <xdr:col>29</xdr:col>
      <xdr:colOff>517525</xdr:colOff>
      <xdr:row>35</xdr:row>
      <xdr:rowOff>116078</xdr:rowOff>
    </xdr:to>
    <xdr:cxnSp macro="">
      <xdr:nvCxnSpPr>
        <xdr:cNvPr id="741" name="直線コネクタ 740"/>
        <xdr:cNvCxnSpPr/>
      </xdr:nvCxnSpPr>
      <xdr:spPr>
        <a:xfrm>
          <a:off x="19545300" y="5709539"/>
          <a:ext cx="889000" cy="4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2" name="フローチャート : 判断 741"/>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169816</xdr:rowOff>
    </xdr:from>
    <xdr:ext cx="378565" cy="259045"/>
    <xdr:sp macro="" textlink="">
      <xdr:nvSpPr>
        <xdr:cNvPr id="743" name="テキスト ボックス 742"/>
        <xdr:cNvSpPr txBox="1"/>
      </xdr:nvSpPr>
      <xdr:spPr>
        <a:xfrm>
          <a:off x="20245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51689</xdr:rowOff>
    </xdr:from>
    <xdr:to>
      <xdr:col>28</xdr:col>
      <xdr:colOff>314325</xdr:colOff>
      <xdr:row>34</xdr:row>
      <xdr:rowOff>114935</xdr:rowOff>
    </xdr:to>
    <xdr:cxnSp macro="">
      <xdr:nvCxnSpPr>
        <xdr:cNvPr id="744" name="直線コネクタ 743"/>
        <xdr:cNvCxnSpPr/>
      </xdr:nvCxnSpPr>
      <xdr:spPr>
        <a:xfrm flipV="1">
          <a:off x="18656300" y="5709539"/>
          <a:ext cx="889000" cy="2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5" name="フローチャート : 判断 744"/>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29989</xdr:rowOff>
    </xdr:from>
    <xdr:ext cx="469744" cy="259045"/>
    <xdr:sp macro="" textlink="">
      <xdr:nvSpPr>
        <xdr:cNvPr id="746" name="テキスト ボックス 745"/>
        <xdr:cNvSpPr txBox="1"/>
      </xdr:nvSpPr>
      <xdr:spPr>
        <a:xfrm>
          <a:off x="19310427"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7" name="フローチャート : 判断 746"/>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168673</xdr:rowOff>
    </xdr:from>
    <xdr:ext cx="469744" cy="259045"/>
    <xdr:sp macro="" textlink="">
      <xdr:nvSpPr>
        <xdr:cNvPr id="748" name="テキスト ボックス 747"/>
        <xdr:cNvSpPr txBox="1"/>
      </xdr:nvSpPr>
      <xdr:spPr>
        <a:xfrm>
          <a:off x="18421427"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7747</xdr:rowOff>
    </xdr:from>
    <xdr:to>
      <xdr:col>32</xdr:col>
      <xdr:colOff>238125</xdr:colOff>
      <xdr:row>34</xdr:row>
      <xdr:rowOff>109347</xdr:rowOff>
    </xdr:to>
    <xdr:sp macro="" textlink="">
      <xdr:nvSpPr>
        <xdr:cNvPr id="754" name="円/楕円 753"/>
        <xdr:cNvSpPr/>
      </xdr:nvSpPr>
      <xdr:spPr>
        <a:xfrm>
          <a:off x="221107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30624</xdr:rowOff>
    </xdr:from>
    <xdr:ext cx="469744" cy="259045"/>
    <xdr:sp macro="" textlink="">
      <xdr:nvSpPr>
        <xdr:cNvPr id="755" name="諸支出金該当値テキスト"/>
        <xdr:cNvSpPr txBox="1"/>
      </xdr:nvSpPr>
      <xdr:spPr>
        <a:xfrm>
          <a:off x="22212300" y="568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2,213</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108712</xdr:rowOff>
    </xdr:from>
    <xdr:to>
      <xdr:col>31</xdr:col>
      <xdr:colOff>85725</xdr:colOff>
      <xdr:row>34</xdr:row>
      <xdr:rowOff>38862</xdr:rowOff>
    </xdr:to>
    <xdr:sp macro="" textlink="">
      <xdr:nvSpPr>
        <xdr:cNvPr id="756" name="円/楕円 755"/>
        <xdr:cNvSpPr/>
      </xdr:nvSpPr>
      <xdr:spPr>
        <a:xfrm>
          <a:off x="21272500" y="57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55389</xdr:rowOff>
    </xdr:from>
    <xdr:ext cx="469744" cy="259045"/>
    <xdr:sp macro="" textlink="">
      <xdr:nvSpPr>
        <xdr:cNvPr id="757" name="テキスト ボックス 756"/>
        <xdr:cNvSpPr txBox="1"/>
      </xdr:nvSpPr>
      <xdr:spPr>
        <a:xfrm>
          <a:off x="21088427" y="554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65278</xdr:rowOff>
    </xdr:from>
    <xdr:to>
      <xdr:col>29</xdr:col>
      <xdr:colOff>568325</xdr:colOff>
      <xdr:row>35</xdr:row>
      <xdr:rowOff>166878</xdr:rowOff>
    </xdr:to>
    <xdr:sp macro="" textlink="">
      <xdr:nvSpPr>
        <xdr:cNvPr id="758" name="円/楕円 757"/>
        <xdr:cNvSpPr/>
      </xdr:nvSpPr>
      <xdr:spPr>
        <a:xfrm>
          <a:off x="20383500" y="60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11955</xdr:rowOff>
    </xdr:from>
    <xdr:ext cx="469744" cy="259045"/>
    <xdr:sp macro="" textlink="">
      <xdr:nvSpPr>
        <xdr:cNvPr id="759" name="テキスト ボックス 758"/>
        <xdr:cNvSpPr txBox="1"/>
      </xdr:nvSpPr>
      <xdr:spPr>
        <a:xfrm>
          <a:off x="20199427" y="584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889</xdr:rowOff>
    </xdr:from>
    <xdr:to>
      <xdr:col>28</xdr:col>
      <xdr:colOff>365125</xdr:colOff>
      <xdr:row>33</xdr:row>
      <xdr:rowOff>102489</xdr:rowOff>
    </xdr:to>
    <xdr:sp macro="" textlink="">
      <xdr:nvSpPr>
        <xdr:cNvPr id="760" name="円/楕円 759"/>
        <xdr:cNvSpPr/>
      </xdr:nvSpPr>
      <xdr:spPr>
        <a:xfrm>
          <a:off x="19494500" y="56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119016</xdr:rowOff>
    </xdr:from>
    <xdr:ext cx="469744" cy="259045"/>
    <xdr:sp macro="" textlink="">
      <xdr:nvSpPr>
        <xdr:cNvPr id="761" name="テキスト ボックス 760"/>
        <xdr:cNvSpPr txBox="1"/>
      </xdr:nvSpPr>
      <xdr:spPr>
        <a:xfrm>
          <a:off x="19310427" y="543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64135</xdr:rowOff>
    </xdr:from>
    <xdr:to>
      <xdr:col>27</xdr:col>
      <xdr:colOff>161925</xdr:colOff>
      <xdr:row>34</xdr:row>
      <xdr:rowOff>165735</xdr:rowOff>
    </xdr:to>
    <xdr:sp macro="" textlink="">
      <xdr:nvSpPr>
        <xdr:cNvPr id="762" name="円/楕円 761"/>
        <xdr:cNvSpPr/>
      </xdr:nvSpPr>
      <xdr:spPr>
        <a:xfrm>
          <a:off x="18605500" y="58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10812</xdr:rowOff>
    </xdr:from>
    <xdr:ext cx="469744" cy="259045"/>
    <xdr:sp macro="" textlink="">
      <xdr:nvSpPr>
        <xdr:cNvPr id="763" name="テキスト ボックス 762"/>
        <xdr:cNvSpPr txBox="1"/>
      </xdr:nvSpPr>
      <xdr:spPr>
        <a:xfrm>
          <a:off x="18421427" y="566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商工費等の増要因は施設の改修事業等によるもの、消防費の増要因は防災倉庫建設事業によるものであり、単年度のみの増要因であり、経常的なものではない。また、公債費は大規模事業に係る起債の償還が終了してきたことにより、減少傾向にある。維持修繕や大規模改修事業が見込まれることから、各目的別経費においては単年度のみの増要因が今後も発生する見込みであり、経常的支出のうち類似団体と比較して大幅に数値が高い公債費の抑制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財政調整基金に前年度実質収支額の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を上回る額を積み立てると共に、将来の税収減に対応するための積立又は将来の負担を抑制するための繰上償還実施の財源とする等、適正に対応しているところである。平成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年度においては、財政調整基金を取り崩すことで実質収支額は増となっているが、大規模建設事業の実施により実質単年度収支はマイナスとなっている。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一般会計の黒字については、各扶助費等の実績が見込みを下回ったことによるところも大きく、税収等の経常的収入が大幅に増加したものではないため、今後は保険税率の適正化を図る等、赤字補填的な繰出金等を削減していく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44311_&#22823;&#23822;&#19978;&#23798;&#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50.5</v>
          </cell>
        </row>
        <row r="55">
          <cell r="G55" t="str">
            <v>類似団体内平均値</v>
          </cell>
          <cell r="N55">
            <v>0.8</v>
          </cell>
        </row>
        <row r="57">
          <cell r="N57">
            <v>56.2</v>
          </cell>
        </row>
        <row r="72">
          <cell r="K72" t="str">
            <v>H24</v>
          </cell>
          <cell r="L72" t="str">
            <v>H25</v>
          </cell>
          <cell r="M72" t="str">
            <v>H26</v>
          </cell>
          <cell r="N72" t="str">
            <v>H27</v>
          </cell>
          <cell r="O72" t="str">
            <v>H28</v>
          </cell>
        </row>
        <row r="73">
          <cell r="G73" t="str">
            <v>当該団体値</v>
          </cell>
          <cell r="K73">
            <v>14.8</v>
          </cell>
        </row>
        <row r="75">
          <cell r="K75">
            <v>14.5</v>
          </cell>
          <cell r="L75">
            <v>13.4</v>
          </cell>
          <cell r="M75">
            <v>12.4</v>
          </cell>
          <cell r="N75">
            <v>11.7</v>
          </cell>
          <cell r="O75">
            <v>11</v>
          </cell>
        </row>
        <row r="77">
          <cell r="G77" t="str">
            <v>類似団体内平均値</v>
          </cell>
          <cell r="K77">
            <v>28.4</v>
          </cell>
          <cell r="L77">
            <v>20.5</v>
          </cell>
          <cell r="M77">
            <v>17.899999999999999</v>
          </cell>
          <cell r="N77">
            <v>0.8</v>
          </cell>
          <cell r="O77">
            <v>0</v>
          </cell>
        </row>
        <row r="79">
          <cell r="K79">
            <v>11.4</v>
          </cell>
          <cell r="L79">
            <v>10.5</v>
          </cell>
          <cell r="M79">
            <v>9.5</v>
          </cell>
          <cell r="N79">
            <v>8.1</v>
          </cell>
          <cell r="O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7924252</v>
      </c>
      <c r="BO4" s="351"/>
      <c r="BP4" s="351"/>
      <c r="BQ4" s="351"/>
      <c r="BR4" s="351"/>
      <c r="BS4" s="351"/>
      <c r="BT4" s="351"/>
      <c r="BU4" s="352"/>
      <c r="BV4" s="350">
        <v>7116887</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7</v>
      </c>
      <c r="CU4" s="357"/>
      <c r="CV4" s="357"/>
      <c r="CW4" s="357"/>
      <c r="CX4" s="357"/>
      <c r="CY4" s="357"/>
      <c r="CZ4" s="357"/>
      <c r="DA4" s="358"/>
      <c r="DB4" s="356">
        <v>4.8</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7491778</v>
      </c>
      <c r="BO5" s="388"/>
      <c r="BP5" s="388"/>
      <c r="BQ5" s="388"/>
      <c r="BR5" s="388"/>
      <c r="BS5" s="388"/>
      <c r="BT5" s="388"/>
      <c r="BU5" s="389"/>
      <c r="BV5" s="387">
        <v>6796165</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88.4</v>
      </c>
      <c r="CU5" s="385"/>
      <c r="CV5" s="385"/>
      <c r="CW5" s="385"/>
      <c r="CX5" s="385"/>
      <c r="CY5" s="385"/>
      <c r="CZ5" s="385"/>
      <c r="DA5" s="386"/>
      <c r="DB5" s="384">
        <v>85.3</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432474</v>
      </c>
      <c r="BO6" s="388"/>
      <c r="BP6" s="388"/>
      <c r="BQ6" s="388"/>
      <c r="BR6" s="388"/>
      <c r="BS6" s="388"/>
      <c r="BT6" s="388"/>
      <c r="BU6" s="389"/>
      <c r="BV6" s="387">
        <v>320722</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92.3</v>
      </c>
      <c r="CU6" s="425"/>
      <c r="CV6" s="425"/>
      <c r="CW6" s="425"/>
      <c r="CX6" s="425"/>
      <c r="CY6" s="425"/>
      <c r="CZ6" s="425"/>
      <c r="DA6" s="426"/>
      <c r="DB6" s="424">
        <v>90.1</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131744</v>
      </c>
      <c r="BO7" s="388"/>
      <c r="BP7" s="388"/>
      <c r="BQ7" s="388"/>
      <c r="BR7" s="388"/>
      <c r="BS7" s="388"/>
      <c r="BT7" s="388"/>
      <c r="BU7" s="389"/>
      <c r="BV7" s="387">
        <v>103522</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4302935</v>
      </c>
      <c r="CU7" s="388"/>
      <c r="CV7" s="388"/>
      <c r="CW7" s="388"/>
      <c r="CX7" s="388"/>
      <c r="CY7" s="388"/>
      <c r="CZ7" s="388"/>
      <c r="DA7" s="389"/>
      <c r="DB7" s="387">
        <v>4520550</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300730</v>
      </c>
      <c r="BO8" s="388"/>
      <c r="BP8" s="388"/>
      <c r="BQ8" s="388"/>
      <c r="BR8" s="388"/>
      <c r="BS8" s="388"/>
      <c r="BT8" s="388"/>
      <c r="BU8" s="389"/>
      <c r="BV8" s="387">
        <v>217200</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0.3</v>
      </c>
      <c r="CU8" s="428"/>
      <c r="CV8" s="428"/>
      <c r="CW8" s="428"/>
      <c r="CX8" s="428"/>
      <c r="CY8" s="428"/>
      <c r="CZ8" s="428"/>
      <c r="DA8" s="429"/>
      <c r="DB8" s="427">
        <v>0.3</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7992</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83530</v>
      </c>
      <c r="BO9" s="388"/>
      <c r="BP9" s="388"/>
      <c r="BQ9" s="388"/>
      <c r="BR9" s="388"/>
      <c r="BS9" s="388"/>
      <c r="BT9" s="388"/>
      <c r="BU9" s="389"/>
      <c r="BV9" s="387">
        <v>7506</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21.8</v>
      </c>
      <c r="CU9" s="385"/>
      <c r="CV9" s="385"/>
      <c r="CW9" s="385"/>
      <c r="CX9" s="385"/>
      <c r="CY9" s="385"/>
      <c r="CZ9" s="385"/>
      <c r="DA9" s="386"/>
      <c r="DB9" s="384">
        <v>24.2</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8448</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115440</v>
      </c>
      <c r="BO10" s="388"/>
      <c r="BP10" s="388"/>
      <c r="BQ10" s="388"/>
      <c r="BR10" s="388"/>
      <c r="BS10" s="388"/>
      <c r="BT10" s="388"/>
      <c r="BU10" s="389"/>
      <c r="BV10" s="387">
        <v>111708</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7839</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387219</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7717</v>
      </c>
      <c r="S13" s="469"/>
      <c r="T13" s="469"/>
      <c r="U13" s="469"/>
      <c r="V13" s="470"/>
      <c r="W13" s="403" t="s">
        <v>123</v>
      </c>
      <c r="X13" s="404"/>
      <c r="Y13" s="404"/>
      <c r="Z13" s="404"/>
      <c r="AA13" s="404"/>
      <c r="AB13" s="394"/>
      <c r="AC13" s="438">
        <v>523</v>
      </c>
      <c r="AD13" s="439"/>
      <c r="AE13" s="439"/>
      <c r="AF13" s="439"/>
      <c r="AG13" s="478"/>
      <c r="AH13" s="438">
        <v>589</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-188249</v>
      </c>
      <c r="BO13" s="388"/>
      <c r="BP13" s="388"/>
      <c r="BQ13" s="388"/>
      <c r="BR13" s="388"/>
      <c r="BS13" s="388"/>
      <c r="BT13" s="388"/>
      <c r="BU13" s="389"/>
      <c r="BV13" s="387">
        <v>119214</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11</v>
      </c>
      <c r="CU13" s="385"/>
      <c r="CV13" s="385"/>
      <c r="CW13" s="385"/>
      <c r="CX13" s="385"/>
      <c r="CY13" s="385"/>
      <c r="CZ13" s="385"/>
      <c r="DA13" s="386"/>
      <c r="DB13" s="384">
        <v>11.7</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7988</v>
      </c>
      <c r="S14" s="469"/>
      <c r="T14" s="469"/>
      <c r="U14" s="469"/>
      <c r="V14" s="470"/>
      <c r="W14" s="377"/>
      <c r="X14" s="378"/>
      <c r="Y14" s="378"/>
      <c r="Z14" s="378"/>
      <c r="AA14" s="378"/>
      <c r="AB14" s="367"/>
      <c r="AC14" s="471">
        <v>14.6</v>
      </c>
      <c r="AD14" s="472"/>
      <c r="AE14" s="472"/>
      <c r="AF14" s="472"/>
      <c r="AG14" s="473"/>
      <c r="AH14" s="471">
        <v>16.399999999999999</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t="s">
        <v>120</v>
      </c>
      <c r="CU14" s="483"/>
      <c r="CV14" s="483"/>
      <c r="CW14" s="483"/>
      <c r="CX14" s="483"/>
      <c r="CY14" s="483"/>
      <c r="CZ14" s="483"/>
      <c r="DA14" s="484"/>
      <c r="DB14" s="482" t="s">
        <v>120</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7889</v>
      </c>
      <c r="S15" s="469"/>
      <c r="T15" s="469"/>
      <c r="U15" s="469"/>
      <c r="V15" s="470"/>
      <c r="W15" s="403" t="s">
        <v>130</v>
      </c>
      <c r="X15" s="404"/>
      <c r="Y15" s="404"/>
      <c r="Z15" s="404"/>
      <c r="AA15" s="404"/>
      <c r="AB15" s="394"/>
      <c r="AC15" s="438">
        <v>1059</v>
      </c>
      <c r="AD15" s="439"/>
      <c r="AE15" s="439"/>
      <c r="AF15" s="439"/>
      <c r="AG15" s="478"/>
      <c r="AH15" s="438">
        <v>902</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1090610</v>
      </c>
      <c r="BO15" s="351"/>
      <c r="BP15" s="351"/>
      <c r="BQ15" s="351"/>
      <c r="BR15" s="351"/>
      <c r="BS15" s="351"/>
      <c r="BT15" s="351"/>
      <c r="BU15" s="352"/>
      <c r="BV15" s="350">
        <v>1054532</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29.6</v>
      </c>
      <c r="AD16" s="472"/>
      <c r="AE16" s="472"/>
      <c r="AF16" s="472"/>
      <c r="AG16" s="473"/>
      <c r="AH16" s="471">
        <v>25.1</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3639123</v>
      </c>
      <c r="BO16" s="388"/>
      <c r="BP16" s="388"/>
      <c r="BQ16" s="388"/>
      <c r="BR16" s="388"/>
      <c r="BS16" s="388"/>
      <c r="BT16" s="388"/>
      <c r="BU16" s="389"/>
      <c r="BV16" s="387">
        <v>3600979</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2000</v>
      </c>
      <c r="AD17" s="439"/>
      <c r="AE17" s="439"/>
      <c r="AF17" s="439"/>
      <c r="AG17" s="478"/>
      <c r="AH17" s="438">
        <v>2109</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1395009</v>
      </c>
      <c r="BO17" s="388"/>
      <c r="BP17" s="388"/>
      <c r="BQ17" s="388"/>
      <c r="BR17" s="388"/>
      <c r="BS17" s="388"/>
      <c r="BT17" s="388"/>
      <c r="BU17" s="389"/>
      <c r="BV17" s="387">
        <v>1349233</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43.11</v>
      </c>
      <c r="M18" s="500"/>
      <c r="N18" s="500"/>
      <c r="O18" s="500"/>
      <c r="P18" s="500"/>
      <c r="Q18" s="500"/>
      <c r="R18" s="501"/>
      <c r="S18" s="501"/>
      <c r="T18" s="501"/>
      <c r="U18" s="501"/>
      <c r="V18" s="502"/>
      <c r="W18" s="405"/>
      <c r="X18" s="406"/>
      <c r="Y18" s="406"/>
      <c r="Z18" s="406"/>
      <c r="AA18" s="406"/>
      <c r="AB18" s="397"/>
      <c r="AC18" s="503">
        <v>55.8</v>
      </c>
      <c r="AD18" s="504"/>
      <c r="AE18" s="504"/>
      <c r="AF18" s="504"/>
      <c r="AG18" s="505"/>
      <c r="AH18" s="503">
        <v>58.6</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3745331</v>
      </c>
      <c r="BO18" s="388"/>
      <c r="BP18" s="388"/>
      <c r="BQ18" s="388"/>
      <c r="BR18" s="388"/>
      <c r="BS18" s="388"/>
      <c r="BT18" s="388"/>
      <c r="BU18" s="389"/>
      <c r="BV18" s="387">
        <v>3908632</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185</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5344990</v>
      </c>
      <c r="BO19" s="388"/>
      <c r="BP19" s="388"/>
      <c r="BQ19" s="388"/>
      <c r="BR19" s="388"/>
      <c r="BS19" s="388"/>
      <c r="BT19" s="388"/>
      <c r="BU19" s="389"/>
      <c r="BV19" s="387">
        <v>5307811</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3898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3" t="s">
        <v>150</v>
      </c>
      <c r="AI22" s="404"/>
      <c r="AJ22" s="404"/>
      <c r="AK22" s="404"/>
      <c r="AL22" s="394"/>
      <c r="AM22" s="543" t="s">
        <v>151</v>
      </c>
      <c r="AN22" s="544"/>
      <c r="AO22" s="544"/>
      <c r="AP22" s="544"/>
      <c r="AQ22" s="544"/>
      <c r="AR22" s="545"/>
      <c r="AS22" s="526" t="s">
        <v>148</v>
      </c>
      <c r="AT22" s="527"/>
      <c r="AU22" s="527"/>
      <c r="AV22" s="527"/>
      <c r="AW22" s="527"/>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6"/>
      <c r="AN23" s="547"/>
      <c r="AO23" s="547"/>
      <c r="AP23" s="547"/>
      <c r="AQ23" s="547"/>
      <c r="AR23" s="548"/>
      <c r="AS23" s="529"/>
      <c r="AT23" s="530"/>
      <c r="AU23" s="530"/>
      <c r="AV23" s="530"/>
      <c r="AW23" s="530"/>
      <c r="AX23" s="550"/>
      <c r="AY23" s="347" t="s">
        <v>152</v>
      </c>
      <c r="AZ23" s="348"/>
      <c r="BA23" s="348"/>
      <c r="BB23" s="348"/>
      <c r="BC23" s="348"/>
      <c r="BD23" s="348"/>
      <c r="BE23" s="348"/>
      <c r="BF23" s="348"/>
      <c r="BG23" s="348"/>
      <c r="BH23" s="348"/>
      <c r="BI23" s="348"/>
      <c r="BJ23" s="348"/>
      <c r="BK23" s="348"/>
      <c r="BL23" s="348"/>
      <c r="BM23" s="349"/>
      <c r="BN23" s="387">
        <v>9362398</v>
      </c>
      <c r="BO23" s="388"/>
      <c r="BP23" s="388"/>
      <c r="BQ23" s="388"/>
      <c r="BR23" s="388"/>
      <c r="BS23" s="388"/>
      <c r="BT23" s="388"/>
      <c r="BU23" s="389"/>
      <c r="BV23" s="387">
        <v>9266884</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7"/>
      <c r="G24" s="417"/>
      <c r="H24" s="417"/>
      <c r="I24" s="417"/>
      <c r="J24" s="417"/>
      <c r="K24" s="418"/>
      <c r="L24" s="438">
        <v>1</v>
      </c>
      <c r="M24" s="439"/>
      <c r="N24" s="439"/>
      <c r="O24" s="439"/>
      <c r="P24" s="478"/>
      <c r="Q24" s="438">
        <v>7020</v>
      </c>
      <c r="R24" s="439"/>
      <c r="S24" s="439"/>
      <c r="T24" s="439"/>
      <c r="U24" s="439"/>
      <c r="V24" s="478"/>
      <c r="W24" s="533"/>
      <c r="X24" s="521"/>
      <c r="Y24" s="522"/>
      <c r="Z24" s="437" t="s">
        <v>154</v>
      </c>
      <c r="AA24" s="417"/>
      <c r="AB24" s="417"/>
      <c r="AC24" s="417"/>
      <c r="AD24" s="417"/>
      <c r="AE24" s="417"/>
      <c r="AF24" s="417"/>
      <c r="AG24" s="418"/>
      <c r="AH24" s="438">
        <v>79</v>
      </c>
      <c r="AI24" s="439"/>
      <c r="AJ24" s="439"/>
      <c r="AK24" s="439"/>
      <c r="AL24" s="478"/>
      <c r="AM24" s="438">
        <v>243004</v>
      </c>
      <c r="AN24" s="439"/>
      <c r="AO24" s="439"/>
      <c r="AP24" s="439"/>
      <c r="AQ24" s="439"/>
      <c r="AR24" s="478"/>
      <c r="AS24" s="438">
        <v>3076</v>
      </c>
      <c r="AT24" s="439"/>
      <c r="AU24" s="439"/>
      <c r="AV24" s="439"/>
      <c r="AW24" s="439"/>
      <c r="AX24" s="440"/>
      <c r="AY24" s="551" t="s">
        <v>155</v>
      </c>
      <c r="AZ24" s="552"/>
      <c r="BA24" s="552"/>
      <c r="BB24" s="552"/>
      <c r="BC24" s="552"/>
      <c r="BD24" s="552"/>
      <c r="BE24" s="552"/>
      <c r="BF24" s="552"/>
      <c r="BG24" s="552"/>
      <c r="BH24" s="552"/>
      <c r="BI24" s="552"/>
      <c r="BJ24" s="552"/>
      <c r="BK24" s="552"/>
      <c r="BL24" s="552"/>
      <c r="BM24" s="553"/>
      <c r="BN24" s="387">
        <v>6603756</v>
      </c>
      <c r="BO24" s="388"/>
      <c r="BP24" s="388"/>
      <c r="BQ24" s="388"/>
      <c r="BR24" s="388"/>
      <c r="BS24" s="388"/>
      <c r="BT24" s="388"/>
      <c r="BU24" s="389"/>
      <c r="BV24" s="387">
        <v>6611393</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7"/>
      <c r="G25" s="417"/>
      <c r="H25" s="417"/>
      <c r="I25" s="417"/>
      <c r="J25" s="417"/>
      <c r="K25" s="418"/>
      <c r="L25" s="438">
        <v>1</v>
      </c>
      <c r="M25" s="439"/>
      <c r="N25" s="439"/>
      <c r="O25" s="439"/>
      <c r="P25" s="478"/>
      <c r="Q25" s="438">
        <v>6030</v>
      </c>
      <c r="R25" s="439"/>
      <c r="S25" s="439"/>
      <c r="T25" s="439"/>
      <c r="U25" s="439"/>
      <c r="V25" s="478"/>
      <c r="W25" s="533"/>
      <c r="X25" s="521"/>
      <c r="Y25" s="522"/>
      <c r="Z25" s="437" t="s">
        <v>157</v>
      </c>
      <c r="AA25" s="417"/>
      <c r="AB25" s="417"/>
      <c r="AC25" s="417"/>
      <c r="AD25" s="417"/>
      <c r="AE25" s="417"/>
      <c r="AF25" s="417"/>
      <c r="AG25" s="418"/>
      <c r="AH25" s="438" t="s">
        <v>120</v>
      </c>
      <c r="AI25" s="439"/>
      <c r="AJ25" s="439"/>
      <c r="AK25" s="439"/>
      <c r="AL25" s="478"/>
      <c r="AM25" s="438" t="s">
        <v>120</v>
      </c>
      <c r="AN25" s="439"/>
      <c r="AO25" s="439"/>
      <c r="AP25" s="439"/>
      <c r="AQ25" s="439"/>
      <c r="AR25" s="478"/>
      <c r="AS25" s="438" t="s">
        <v>120</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119584</v>
      </c>
      <c r="BO25" s="351"/>
      <c r="BP25" s="351"/>
      <c r="BQ25" s="351"/>
      <c r="BR25" s="351"/>
      <c r="BS25" s="351"/>
      <c r="BT25" s="351"/>
      <c r="BU25" s="352"/>
      <c r="BV25" s="350">
        <v>159824</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7"/>
      <c r="G26" s="417"/>
      <c r="H26" s="417"/>
      <c r="I26" s="417"/>
      <c r="J26" s="417"/>
      <c r="K26" s="418"/>
      <c r="L26" s="438">
        <v>1</v>
      </c>
      <c r="M26" s="439"/>
      <c r="N26" s="439"/>
      <c r="O26" s="439"/>
      <c r="P26" s="478"/>
      <c r="Q26" s="438">
        <v>5660</v>
      </c>
      <c r="R26" s="439"/>
      <c r="S26" s="439"/>
      <c r="T26" s="439"/>
      <c r="U26" s="439"/>
      <c r="V26" s="478"/>
      <c r="W26" s="533"/>
      <c r="X26" s="521"/>
      <c r="Y26" s="522"/>
      <c r="Z26" s="437" t="s">
        <v>160</v>
      </c>
      <c r="AA26" s="557"/>
      <c r="AB26" s="557"/>
      <c r="AC26" s="557"/>
      <c r="AD26" s="557"/>
      <c r="AE26" s="557"/>
      <c r="AF26" s="557"/>
      <c r="AG26" s="558"/>
      <c r="AH26" s="438" t="s">
        <v>120</v>
      </c>
      <c r="AI26" s="439"/>
      <c r="AJ26" s="439"/>
      <c r="AK26" s="439"/>
      <c r="AL26" s="478"/>
      <c r="AM26" s="438" t="s">
        <v>120</v>
      </c>
      <c r="AN26" s="439"/>
      <c r="AO26" s="439"/>
      <c r="AP26" s="439"/>
      <c r="AQ26" s="439"/>
      <c r="AR26" s="478"/>
      <c r="AS26" s="438" t="s">
        <v>120</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7"/>
      <c r="G27" s="417"/>
      <c r="H27" s="417"/>
      <c r="I27" s="417"/>
      <c r="J27" s="417"/>
      <c r="K27" s="418"/>
      <c r="L27" s="438">
        <v>1</v>
      </c>
      <c r="M27" s="439"/>
      <c r="N27" s="439"/>
      <c r="O27" s="439"/>
      <c r="P27" s="478"/>
      <c r="Q27" s="438">
        <v>2890</v>
      </c>
      <c r="R27" s="439"/>
      <c r="S27" s="439"/>
      <c r="T27" s="439"/>
      <c r="U27" s="439"/>
      <c r="V27" s="478"/>
      <c r="W27" s="533"/>
      <c r="X27" s="521"/>
      <c r="Y27" s="522"/>
      <c r="Z27" s="437" t="s">
        <v>163</v>
      </c>
      <c r="AA27" s="417"/>
      <c r="AB27" s="417"/>
      <c r="AC27" s="417"/>
      <c r="AD27" s="417"/>
      <c r="AE27" s="417"/>
      <c r="AF27" s="417"/>
      <c r="AG27" s="418"/>
      <c r="AH27" s="438">
        <v>4</v>
      </c>
      <c r="AI27" s="439"/>
      <c r="AJ27" s="439"/>
      <c r="AK27" s="439"/>
      <c r="AL27" s="478"/>
      <c r="AM27" s="438">
        <v>13319</v>
      </c>
      <c r="AN27" s="439"/>
      <c r="AO27" s="439"/>
      <c r="AP27" s="439"/>
      <c r="AQ27" s="439"/>
      <c r="AR27" s="478"/>
      <c r="AS27" s="438">
        <v>3330</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4">
        <v>361044</v>
      </c>
      <c r="BO27" s="555"/>
      <c r="BP27" s="555"/>
      <c r="BQ27" s="555"/>
      <c r="BR27" s="555"/>
      <c r="BS27" s="555"/>
      <c r="BT27" s="555"/>
      <c r="BU27" s="556"/>
      <c r="BV27" s="554">
        <v>361044</v>
      </c>
      <c r="BW27" s="555"/>
      <c r="BX27" s="555"/>
      <c r="BY27" s="555"/>
      <c r="BZ27" s="555"/>
      <c r="CA27" s="555"/>
      <c r="CB27" s="555"/>
      <c r="CC27" s="556"/>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2350</v>
      </c>
      <c r="R28" s="439"/>
      <c r="S28" s="439"/>
      <c r="T28" s="439"/>
      <c r="U28" s="439"/>
      <c r="V28" s="478"/>
      <c r="W28" s="533"/>
      <c r="X28" s="521"/>
      <c r="Y28" s="522"/>
      <c r="Z28" s="437" t="s">
        <v>166</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2418687</v>
      </c>
      <c r="BO28" s="351"/>
      <c r="BP28" s="351"/>
      <c r="BQ28" s="351"/>
      <c r="BR28" s="351"/>
      <c r="BS28" s="351"/>
      <c r="BT28" s="351"/>
      <c r="BU28" s="352"/>
      <c r="BV28" s="350">
        <v>2690466</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10</v>
      </c>
      <c r="M29" s="439"/>
      <c r="N29" s="439"/>
      <c r="O29" s="439"/>
      <c r="P29" s="478"/>
      <c r="Q29" s="438">
        <v>2100</v>
      </c>
      <c r="R29" s="439"/>
      <c r="S29" s="439"/>
      <c r="T29" s="439"/>
      <c r="U29" s="439"/>
      <c r="V29" s="478"/>
      <c r="W29" s="534"/>
      <c r="X29" s="535"/>
      <c r="Y29" s="536"/>
      <c r="Z29" s="437" t="s">
        <v>170</v>
      </c>
      <c r="AA29" s="417"/>
      <c r="AB29" s="417"/>
      <c r="AC29" s="417"/>
      <c r="AD29" s="417"/>
      <c r="AE29" s="417"/>
      <c r="AF29" s="417"/>
      <c r="AG29" s="418"/>
      <c r="AH29" s="438">
        <v>83</v>
      </c>
      <c r="AI29" s="439"/>
      <c r="AJ29" s="439"/>
      <c r="AK29" s="439"/>
      <c r="AL29" s="478"/>
      <c r="AM29" s="438">
        <v>256323</v>
      </c>
      <c r="AN29" s="439"/>
      <c r="AO29" s="439"/>
      <c r="AP29" s="439"/>
      <c r="AQ29" s="439"/>
      <c r="AR29" s="478"/>
      <c r="AS29" s="438">
        <v>3088</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1010989</v>
      </c>
      <c r="BO29" s="388"/>
      <c r="BP29" s="388"/>
      <c r="BQ29" s="388"/>
      <c r="BR29" s="388"/>
      <c r="BS29" s="388"/>
      <c r="BT29" s="388"/>
      <c r="BU29" s="389"/>
      <c r="BV29" s="387">
        <v>975326</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93.7</v>
      </c>
      <c r="AI30" s="504"/>
      <c r="AJ30" s="504"/>
      <c r="AK30" s="504"/>
      <c r="AL30" s="504"/>
      <c r="AM30" s="504"/>
      <c r="AN30" s="504"/>
      <c r="AO30" s="504"/>
      <c r="AP30" s="504"/>
      <c r="AQ30" s="504"/>
      <c r="AR30" s="504"/>
      <c r="AS30" s="504"/>
      <c r="AT30" s="504"/>
      <c r="AU30" s="504"/>
      <c r="AV30" s="504"/>
      <c r="AW30" s="504"/>
      <c r="AX30" s="506"/>
      <c r="AY30" s="565"/>
      <c r="AZ30" s="566"/>
      <c r="BA30" s="566"/>
      <c r="BB30" s="567"/>
      <c r="BC30" s="551" t="s">
        <v>173</v>
      </c>
      <c r="BD30" s="552"/>
      <c r="BE30" s="552"/>
      <c r="BF30" s="552"/>
      <c r="BG30" s="552"/>
      <c r="BH30" s="552"/>
      <c r="BI30" s="552"/>
      <c r="BJ30" s="552"/>
      <c r="BK30" s="552"/>
      <c r="BL30" s="552"/>
      <c r="BM30" s="553"/>
      <c r="BN30" s="554">
        <v>2848324</v>
      </c>
      <c r="BO30" s="555"/>
      <c r="BP30" s="555"/>
      <c r="BQ30" s="555"/>
      <c r="BR30" s="555"/>
      <c r="BS30" s="555"/>
      <c r="BT30" s="555"/>
      <c r="BU30" s="556"/>
      <c r="BV30" s="554">
        <v>2630463</v>
      </c>
      <c r="BW30" s="555"/>
      <c r="BX30" s="555"/>
      <c r="BY30" s="555"/>
      <c r="BZ30" s="555"/>
      <c r="CA30" s="555"/>
      <c r="CB30" s="555"/>
      <c r="CC30" s="556"/>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5</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IF('各会計、関係団体の財政状況及び健全化判断比率'!B31="","",'各会計、関係団体の財政状況及び健全化判断比率'!B31)</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13</v>
      </c>
      <c r="BX34" s="568"/>
      <c r="BY34" s="569" t="str">
        <f>IF('各会計、関係団体の財政状況及び健全化判断比率'!B68="","",'各会計、関係団体の財政状況及び健全化判断比率'!B68)</f>
        <v>広島中央環境衛生組合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大三島ブルーライン株式会社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港湾管理特別会計</v>
      </c>
      <c r="F35" s="569"/>
      <c r="G35" s="569"/>
      <c r="H35" s="569"/>
      <c r="I35" s="569"/>
      <c r="J35" s="569"/>
      <c r="K35" s="569"/>
      <c r="L35" s="569"/>
      <c r="M35" s="569"/>
      <c r="N35" s="569"/>
      <c r="O35" s="569"/>
      <c r="P35" s="569"/>
      <c r="Q35" s="569"/>
      <c r="R35" s="569"/>
      <c r="S35" s="569"/>
      <c r="T35" s="167"/>
      <c r="U35" s="568">
        <f>IF(W35="","",U34+1)</f>
        <v>6</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9</v>
      </c>
      <c r="BF35" s="568"/>
      <c r="BG35" s="569" t="str">
        <f>IF('各会計、関係団体の財政状況及び健全化判断比率'!B32="","",'各会計、関係団体の財政状況及び健全化判断比率'!B32)</f>
        <v>交通事業特別会計</v>
      </c>
      <c r="BH35" s="569"/>
      <c r="BI35" s="569"/>
      <c r="BJ35" s="569"/>
      <c r="BK35" s="569"/>
      <c r="BL35" s="569"/>
      <c r="BM35" s="569"/>
      <c r="BN35" s="569"/>
      <c r="BO35" s="569"/>
      <c r="BP35" s="569"/>
      <c r="BQ35" s="569"/>
      <c r="BR35" s="569"/>
      <c r="BS35" s="569"/>
      <c r="BT35" s="569"/>
      <c r="BU35" s="569"/>
      <c r="BV35" s="167"/>
      <c r="BW35" s="568">
        <f t="shared" ref="BW35:BW43" si="2">IF(BY35="","",BW34+1)</f>
        <v>14</v>
      </c>
      <c r="BX35" s="568"/>
      <c r="BY35" s="569" t="str">
        <f>IF('各会計、関係団体の財政状況及び健全化判断比率'!B69="","",'各会計、関係団体の財政状況及び健全化判断比率'!B69)</f>
        <v>広島県市町総合事務組合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漁港管理特別会計</v>
      </c>
      <c r="F36" s="569"/>
      <c r="G36" s="569"/>
      <c r="H36" s="569"/>
      <c r="I36" s="569"/>
      <c r="J36" s="569"/>
      <c r="K36" s="569"/>
      <c r="L36" s="569"/>
      <c r="M36" s="569"/>
      <c r="N36" s="569"/>
      <c r="O36" s="569"/>
      <c r="P36" s="569"/>
      <c r="Q36" s="569"/>
      <c r="R36" s="569"/>
      <c r="S36" s="569"/>
      <c r="T36" s="167"/>
      <c r="U36" s="568">
        <f t="shared" ref="U36:U43" si="4">IF(W36="","",U35+1)</f>
        <v>7</v>
      </c>
      <c r="V36" s="568"/>
      <c r="W36" s="569" t="str">
        <f>IF('各会計、関係団体の財政状況及び健全化判断比率'!B30="","",'各会計、関係団体の財政状況及び健全化判断比率'!B30)</f>
        <v>後期高齢者医療保険事業特別会計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10</v>
      </c>
      <c r="BF36" s="568"/>
      <c r="BG36" s="569" t="str">
        <f>IF('各会計、関係団体の財政状況及び健全化判断比率'!B33="","",'各会計、関係団体の財政状況及び健全化判断比率'!B33)</f>
        <v>公共下水道事業特別会計</v>
      </c>
      <c r="BH36" s="569"/>
      <c r="BI36" s="569"/>
      <c r="BJ36" s="569"/>
      <c r="BK36" s="569"/>
      <c r="BL36" s="569"/>
      <c r="BM36" s="569"/>
      <c r="BN36" s="569"/>
      <c r="BO36" s="569"/>
      <c r="BP36" s="569"/>
      <c r="BQ36" s="569"/>
      <c r="BR36" s="569"/>
      <c r="BS36" s="569"/>
      <c r="BT36" s="569"/>
      <c r="BU36" s="569"/>
      <c r="BV36" s="167"/>
      <c r="BW36" s="568">
        <f t="shared" si="2"/>
        <v>15</v>
      </c>
      <c r="BX36" s="568"/>
      <c r="BY36" s="569" t="str">
        <f>IF('各会計、関係団体の財政状況及び健全化判断比率'!B70="","",'各会計、関係団体の財政状況及び健全化判断比率'!B70)</f>
        <v>後期高齢者医療広域連合（一般会計）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f>IF(E37="","",C36+1)</f>
        <v>4</v>
      </c>
      <c r="D37" s="568"/>
      <c r="E37" s="569" t="str">
        <f>IF('各会計、関係団体の財政状況及び健全化判断比率'!B10="","",'各会計、関係団体の財政状況及び健全化判断比率'!B10)</f>
        <v>干拓地管理特別会計</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11</v>
      </c>
      <c r="BF37" s="568"/>
      <c r="BG37" s="569" t="str">
        <f>IF('各会計、関係団体の財政状況及び健全化判断比率'!B34="","",'各会計、関係団体の財政状況及び健全化判断比率'!B34)</f>
        <v>農業集落排水事業特別会計</v>
      </c>
      <c r="BH37" s="569"/>
      <c r="BI37" s="569"/>
      <c r="BJ37" s="569"/>
      <c r="BK37" s="569"/>
      <c r="BL37" s="569"/>
      <c r="BM37" s="569"/>
      <c r="BN37" s="569"/>
      <c r="BO37" s="569"/>
      <c r="BP37" s="569"/>
      <c r="BQ37" s="569"/>
      <c r="BR37" s="569"/>
      <c r="BS37" s="569"/>
      <c r="BT37" s="569"/>
      <c r="BU37" s="569"/>
      <c r="BV37" s="167"/>
      <c r="BW37" s="568">
        <f t="shared" si="2"/>
        <v>16</v>
      </c>
      <c r="BX37" s="568"/>
      <c r="BY37" s="569" t="str">
        <f>IF('各会計、関係団体の財政状況及び健全化判断比率'!B71="","",'各会計、関係団体の財政状況及び健全化判断比率'!B71)</f>
        <v>後期高齢者医療広域連合（特別会計）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f t="shared" si="1"/>
        <v>12</v>
      </c>
      <c r="BF38" s="568"/>
      <c r="BG38" s="569" t="str">
        <f>IF('各会計、関係団体の財政状況及び健全化判断比率'!B35="","",'各会計、関係団体の財政状況及び健全化判断比率'!B35)</f>
        <v>漁業集落排水事業特別会計</v>
      </c>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527</v>
      </c>
      <c r="D34" s="1154"/>
      <c r="E34" s="1155"/>
      <c r="F34" s="32">
        <v>5.64</v>
      </c>
      <c r="G34" s="33">
        <v>4.96</v>
      </c>
      <c r="H34" s="33">
        <v>4.29</v>
      </c>
      <c r="I34" s="33">
        <v>4.59</v>
      </c>
      <c r="J34" s="34">
        <v>6.81</v>
      </c>
      <c r="K34" s="22"/>
      <c r="L34" s="22"/>
      <c r="M34" s="22"/>
      <c r="N34" s="22"/>
      <c r="O34" s="22"/>
      <c r="P34" s="22"/>
    </row>
    <row r="35" spans="1:16" ht="39" customHeight="1" x14ac:dyDescent="0.15">
      <c r="A35" s="22"/>
      <c r="B35" s="35"/>
      <c r="C35" s="1148" t="s">
        <v>528</v>
      </c>
      <c r="D35" s="1149"/>
      <c r="E35" s="1150"/>
      <c r="F35" s="36">
        <v>0.63</v>
      </c>
      <c r="G35" s="37">
        <v>0.73</v>
      </c>
      <c r="H35" s="37">
        <v>1.33</v>
      </c>
      <c r="I35" s="37">
        <v>1.29</v>
      </c>
      <c r="J35" s="38">
        <v>1.07</v>
      </c>
      <c r="K35" s="22"/>
      <c r="L35" s="22"/>
      <c r="M35" s="22"/>
      <c r="N35" s="22"/>
      <c r="O35" s="22"/>
      <c r="P35" s="22"/>
    </row>
    <row r="36" spans="1:16" ht="39" customHeight="1" x14ac:dyDescent="0.15">
      <c r="A36" s="22"/>
      <c r="B36" s="35"/>
      <c r="C36" s="1148" t="s">
        <v>529</v>
      </c>
      <c r="D36" s="1149"/>
      <c r="E36" s="1150"/>
      <c r="F36" s="36">
        <v>0.27</v>
      </c>
      <c r="G36" s="37">
        <v>0.2</v>
      </c>
      <c r="H36" s="37">
        <v>0.42</v>
      </c>
      <c r="I36" s="37">
        <v>0.25</v>
      </c>
      <c r="J36" s="38">
        <v>1</v>
      </c>
      <c r="K36" s="22"/>
      <c r="L36" s="22"/>
      <c r="M36" s="22"/>
      <c r="N36" s="22"/>
      <c r="O36" s="22"/>
      <c r="P36" s="22"/>
    </row>
    <row r="37" spans="1:16" ht="39" customHeight="1" x14ac:dyDescent="0.15">
      <c r="A37" s="22"/>
      <c r="B37" s="35"/>
      <c r="C37" s="1148" t="s">
        <v>530</v>
      </c>
      <c r="D37" s="1149"/>
      <c r="E37" s="1150"/>
      <c r="F37" s="36">
        <v>1.17</v>
      </c>
      <c r="G37" s="37">
        <v>1.42</v>
      </c>
      <c r="H37" s="37">
        <v>0.53</v>
      </c>
      <c r="I37" s="37">
        <v>0.28000000000000003</v>
      </c>
      <c r="J37" s="38">
        <v>0.26</v>
      </c>
      <c r="K37" s="22"/>
      <c r="L37" s="22"/>
      <c r="M37" s="22"/>
      <c r="N37" s="22"/>
      <c r="O37" s="22"/>
      <c r="P37" s="22"/>
    </row>
    <row r="38" spans="1:16" ht="39" customHeight="1" x14ac:dyDescent="0.15">
      <c r="A38" s="22"/>
      <c r="B38" s="35"/>
      <c r="C38" s="1148" t="s">
        <v>531</v>
      </c>
      <c r="D38" s="1149"/>
      <c r="E38" s="1150"/>
      <c r="F38" s="36">
        <v>0.39</v>
      </c>
      <c r="G38" s="37">
        <v>0.28000000000000003</v>
      </c>
      <c r="H38" s="37">
        <v>0.16</v>
      </c>
      <c r="I38" s="37">
        <v>0.16</v>
      </c>
      <c r="J38" s="38">
        <v>0.23</v>
      </c>
      <c r="K38" s="22"/>
      <c r="L38" s="22"/>
      <c r="M38" s="22"/>
      <c r="N38" s="22"/>
      <c r="O38" s="22"/>
      <c r="P38" s="22"/>
    </row>
    <row r="39" spans="1:16" ht="39" customHeight="1" x14ac:dyDescent="0.15">
      <c r="A39" s="22"/>
      <c r="B39" s="35"/>
      <c r="C39" s="1148" t="s">
        <v>532</v>
      </c>
      <c r="D39" s="1149"/>
      <c r="E39" s="1150"/>
      <c r="F39" s="36">
        <v>0.06</v>
      </c>
      <c r="G39" s="37">
        <v>0.08</v>
      </c>
      <c r="H39" s="37">
        <v>0.08</v>
      </c>
      <c r="I39" s="37">
        <v>0.12</v>
      </c>
      <c r="J39" s="38">
        <v>0.2</v>
      </c>
      <c r="K39" s="22"/>
      <c r="L39" s="22"/>
      <c r="M39" s="22"/>
      <c r="N39" s="22"/>
      <c r="O39" s="22"/>
      <c r="P39" s="22"/>
    </row>
    <row r="40" spans="1:16" ht="39" customHeight="1" x14ac:dyDescent="0.15">
      <c r="A40" s="22"/>
      <c r="B40" s="35"/>
      <c r="C40" s="1148" t="s">
        <v>533</v>
      </c>
      <c r="D40" s="1149"/>
      <c r="E40" s="1150"/>
      <c r="F40" s="36">
        <v>0.04</v>
      </c>
      <c r="G40" s="37">
        <v>7.0000000000000007E-2</v>
      </c>
      <c r="H40" s="37">
        <v>0.06</v>
      </c>
      <c r="I40" s="37">
        <v>0.06</v>
      </c>
      <c r="J40" s="38">
        <v>0.2</v>
      </c>
      <c r="K40" s="22"/>
      <c r="L40" s="22"/>
      <c r="M40" s="22"/>
      <c r="N40" s="22"/>
      <c r="O40" s="22"/>
      <c r="P40" s="22"/>
    </row>
    <row r="41" spans="1:16" ht="39" customHeight="1" x14ac:dyDescent="0.15">
      <c r="A41" s="22"/>
      <c r="B41" s="35"/>
      <c r="C41" s="1148" t="s">
        <v>534</v>
      </c>
      <c r="D41" s="1149"/>
      <c r="E41" s="1150"/>
      <c r="F41" s="36">
        <v>0.01</v>
      </c>
      <c r="G41" s="37">
        <v>0.04</v>
      </c>
      <c r="H41" s="37">
        <v>7.0000000000000007E-2</v>
      </c>
      <c r="I41" s="37">
        <v>0.13</v>
      </c>
      <c r="J41" s="38">
        <v>0.15</v>
      </c>
      <c r="K41" s="22"/>
      <c r="L41" s="22"/>
      <c r="M41" s="22"/>
      <c r="N41" s="22"/>
      <c r="O41" s="22"/>
      <c r="P41" s="22"/>
    </row>
    <row r="42" spans="1:16" ht="39" customHeight="1" x14ac:dyDescent="0.15">
      <c r="A42" s="22"/>
      <c r="B42" s="39"/>
      <c r="C42" s="1148" t="s">
        <v>535</v>
      </c>
      <c r="D42" s="1149"/>
      <c r="E42" s="1150"/>
      <c r="F42" s="36" t="s">
        <v>481</v>
      </c>
      <c r="G42" s="37" t="s">
        <v>481</v>
      </c>
      <c r="H42" s="37" t="s">
        <v>481</v>
      </c>
      <c r="I42" s="37" t="s">
        <v>481</v>
      </c>
      <c r="J42" s="38" t="s">
        <v>481</v>
      </c>
      <c r="K42" s="22"/>
      <c r="L42" s="22"/>
      <c r="M42" s="22"/>
      <c r="N42" s="22"/>
      <c r="O42" s="22"/>
      <c r="P42" s="22"/>
    </row>
    <row r="43" spans="1:16" ht="39" customHeight="1" thickBot="1" x14ac:dyDescent="0.2">
      <c r="A43" s="22"/>
      <c r="B43" s="40"/>
      <c r="C43" s="1151" t="s">
        <v>536</v>
      </c>
      <c r="D43" s="1152"/>
      <c r="E43" s="1153"/>
      <c r="F43" s="41">
        <v>0.34</v>
      </c>
      <c r="G43" s="42">
        <v>0.18</v>
      </c>
      <c r="H43" s="42">
        <v>0.21</v>
      </c>
      <c r="I43" s="42">
        <v>0.15</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1731</v>
      </c>
      <c r="L45" s="60">
        <v>1709</v>
      </c>
      <c r="M45" s="60">
        <v>1657</v>
      </c>
      <c r="N45" s="60">
        <v>1496</v>
      </c>
      <c r="O45" s="61">
        <v>1351</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x14ac:dyDescent="0.15">
      <c r="A48" s="48"/>
      <c r="B48" s="1166"/>
      <c r="C48" s="1167"/>
      <c r="D48" s="62"/>
      <c r="E48" s="1158" t="s">
        <v>15</v>
      </c>
      <c r="F48" s="1158"/>
      <c r="G48" s="1158"/>
      <c r="H48" s="1158"/>
      <c r="I48" s="1158"/>
      <c r="J48" s="1159"/>
      <c r="K48" s="63">
        <v>118</v>
      </c>
      <c r="L48" s="64">
        <v>119</v>
      </c>
      <c r="M48" s="64">
        <v>118</v>
      </c>
      <c r="N48" s="64">
        <v>117</v>
      </c>
      <c r="O48" s="65">
        <v>130</v>
      </c>
      <c r="P48" s="48"/>
      <c r="Q48" s="48"/>
      <c r="R48" s="48"/>
      <c r="S48" s="48"/>
      <c r="T48" s="48"/>
      <c r="U48" s="48"/>
    </row>
    <row r="49" spans="1:21" ht="30.75" customHeight="1" x14ac:dyDescent="0.15">
      <c r="A49" s="48"/>
      <c r="B49" s="1166"/>
      <c r="C49" s="1167"/>
      <c r="D49" s="62"/>
      <c r="E49" s="1158" t="s">
        <v>16</v>
      </c>
      <c r="F49" s="1158"/>
      <c r="G49" s="1158"/>
      <c r="H49" s="1158"/>
      <c r="I49" s="1158"/>
      <c r="J49" s="1159"/>
      <c r="K49" s="63" t="s">
        <v>481</v>
      </c>
      <c r="L49" s="64" t="s">
        <v>481</v>
      </c>
      <c r="M49" s="64" t="s">
        <v>481</v>
      </c>
      <c r="N49" s="64">
        <v>0</v>
      </c>
      <c r="O49" s="65">
        <v>0</v>
      </c>
      <c r="P49" s="48"/>
      <c r="Q49" s="48"/>
      <c r="R49" s="48"/>
      <c r="S49" s="48"/>
      <c r="T49" s="48"/>
      <c r="U49" s="48"/>
    </row>
    <row r="50" spans="1:21" ht="30.75" customHeight="1" x14ac:dyDescent="0.15">
      <c r="A50" s="48"/>
      <c r="B50" s="1166"/>
      <c r="C50" s="1167"/>
      <c r="D50" s="62"/>
      <c r="E50" s="1158" t="s">
        <v>17</v>
      </c>
      <c r="F50" s="1158"/>
      <c r="G50" s="1158"/>
      <c r="H50" s="1158"/>
      <c r="I50" s="1158"/>
      <c r="J50" s="1159"/>
      <c r="K50" s="63">
        <v>1</v>
      </c>
      <c r="L50" s="64">
        <v>1</v>
      </c>
      <c r="M50" s="64">
        <v>3</v>
      </c>
      <c r="N50" s="64">
        <v>3</v>
      </c>
      <c r="O50" s="65">
        <v>1</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t="s">
        <v>481</v>
      </c>
      <c r="M51" s="64" t="s">
        <v>481</v>
      </c>
      <c r="N51" s="64" t="s">
        <v>481</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1409</v>
      </c>
      <c r="L52" s="64">
        <v>1409</v>
      </c>
      <c r="M52" s="64">
        <v>1373</v>
      </c>
      <c r="N52" s="64">
        <v>1265</v>
      </c>
      <c r="O52" s="65">
        <v>1163</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441</v>
      </c>
      <c r="L53" s="69">
        <v>420</v>
      </c>
      <c r="M53" s="69">
        <v>405</v>
      </c>
      <c r="N53" s="69">
        <v>351</v>
      </c>
      <c r="O53" s="70">
        <v>319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72" t="s">
        <v>24</v>
      </c>
      <c r="C41" s="1173"/>
      <c r="D41" s="81"/>
      <c r="E41" s="1178" t="s">
        <v>25</v>
      </c>
      <c r="F41" s="1178"/>
      <c r="G41" s="1178"/>
      <c r="H41" s="1179"/>
      <c r="I41" s="82">
        <v>12035</v>
      </c>
      <c r="J41" s="83">
        <v>11459</v>
      </c>
      <c r="K41" s="83">
        <v>10700</v>
      </c>
      <c r="L41" s="83">
        <v>10209</v>
      </c>
      <c r="M41" s="84">
        <v>10154</v>
      </c>
    </row>
    <row r="42" spans="2:13" ht="27.75" customHeight="1" x14ac:dyDescent="0.15">
      <c r="B42" s="1174"/>
      <c r="C42" s="1175"/>
      <c r="D42" s="85"/>
      <c r="E42" s="1180" t="s">
        <v>26</v>
      </c>
      <c r="F42" s="1180"/>
      <c r="G42" s="1180"/>
      <c r="H42" s="1181"/>
      <c r="I42" s="86" t="s">
        <v>481</v>
      </c>
      <c r="J42" s="87" t="s">
        <v>481</v>
      </c>
      <c r="K42" s="87" t="s">
        <v>481</v>
      </c>
      <c r="L42" s="87" t="s">
        <v>481</v>
      </c>
      <c r="M42" s="88" t="s">
        <v>481</v>
      </c>
    </row>
    <row r="43" spans="2:13" ht="27.75" customHeight="1" x14ac:dyDescent="0.15">
      <c r="B43" s="1174"/>
      <c r="C43" s="1175"/>
      <c r="D43" s="85"/>
      <c r="E43" s="1180" t="s">
        <v>27</v>
      </c>
      <c r="F43" s="1180"/>
      <c r="G43" s="1180"/>
      <c r="H43" s="1181"/>
      <c r="I43" s="86">
        <v>2302</v>
      </c>
      <c r="J43" s="87">
        <v>2171</v>
      </c>
      <c r="K43" s="87">
        <v>2069</v>
      </c>
      <c r="L43" s="87">
        <v>1916</v>
      </c>
      <c r="M43" s="88">
        <v>1849</v>
      </c>
    </row>
    <row r="44" spans="2:13" ht="27.75" customHeight="1" x14ac:dyDescent="0.15">
      <c r="B44" s="1174"/>
      <c r="C44" s="1175"/>
      <c r="D44" s="85"/>
      <c r="E44" s="1180" t="s">
        <v>28</v>
      </c>
      <c r="F44" s="1180"/>
      <c r="G44" s="1180"/>
      <c r="H44" s="1181"/>
      <c r="I44" s="86" t="s">
        <v>481</v>
      </c>
      <c r="J44" s="87" t="s">
        <v>481</v>
      </c>
      <c r="K44" s="87">
        <v>1</v>
      </c>
      <c r="L44" s="87">
        <v>1</v>
      </c>
      <c r="M44" s="88">
        <v>1</v>
      </c>
    </row>
    <row r="45" spans="2:13" ht="27.75" customHeight="1" x14ac:dyDescent="0.15">
      <c r="B45" s="1174"/>
      <c r="C45" s="1175"/>
      <c r="D45" s="85"/>
      <c r="E45" s="1180" t="s">
        <v>29</v>
      </c>
      <c r="F45" s="1180"/>
      <c r="G45" s="1180"/>
      <c r="H45" s="1181"/>
      <c r="I45" s="86">
        <v>1254</v>
      </c>
      <c r="J45" s="87">
        <v>1125</v>
      </c>
      <c r="K45" s="87">
        <v>1045</v>
      </c>
      <c r="L45" s="87">
        <v>975</v>
      </c>
      <c r="M45" s="88">
        <v>898</v>
      </c>
    </row>
    <row r="46" spans="2:13" ht="27.75" customHeight="1" x14ac:dyDescent="0.15">
      <c r="B46" s="1174"/>
      <c r="C46" s="1175"/>
      <c r="D46" s="89"/>
      <c r="E46" s="1180" t="s">
        <v>30</v>
      </c>
      <c r="F46" s="1180"/>
      <c r="G46" s="1180"/>
      <c r="H46" s="1181"/>
      <c r="I46" s="86" t="s">
        <v>481</v>
      </c>
      <c r="J46" s="87" t="s">
        <v>481</v>
      </c>
      <c r="K46" s="87" t="s">
        <v>481</v>
      </c>
      <c r="L46" s="87" t="s">
        <v>481</v>
      </c>
      <c r="M46" s="88" t="s">
        <v>481</v>
      </c>
    </row>
    <row r="47" spans="2:13" ht="27.75" customHeight="1" x14ac:dyDescent="0.15">
      <c r="B47" s="1174"/>
      <c r="C47" s="1175"/>
      <c r="D47" s="90"/>
      <c r="E47" s="1182" t="s">
        <v>31</v>
      </c>
      <c r="F47" s="1183"/>
      <c r="G47" s="1183"/>
      <c r="H47" s="1184"/>
      <c r="I47" s="86" t="s">
        <v>481</v>
      </c>
      <c r="J47" s="87" t="s">
        <v>481</v>
      </c>
      <c r="K47" s="87" t="s">
        <v>481</v>
      </c>
      <c r="L47" s="87" t="s">
        <v>481</v>
      </c>
      <c r="M47" s="88" t="s">
        <v>481</v>
      </c>
    </row>
    <row r="48" spans="2:13" ht="27.75" customHeight="1" x14ac:dyDescent="0.15">
      <c r="B48" s="1174"/>
      <c r="C48" s="1175"/>
      <c r="D48" s="85"/>
      <c r="E48" s="1180" t="s">
        <v>32</v>
      </c>
      <c r="F48" s="1180"/>
      <c r="G48" s="1180"/>
      <c r="H48" s="1181"/>
      <c r="I48" s="86" t="s">
        <v>481</v>
      </c>
      <c r="J48" s="87" t="s">
        <v>481</v>
      </c>
      <c r="K48" s="87" t="s">
        <v>481</v>
      </c>
      <c r="L48" s="87" t="s">
        <v>481</v>
      </c>
      <c r="M48" s="88" t="s">
        <v>481</v>
      </c>
    </row>
    <row r="49" spans="2:13" ht="27.75" customHeight="1" x14ac:dyDescent="0.15">
      <c r="B49" s="1176"/>
      <c r="C49" s="1177"/>
      <c r="D49" s="85"/>
      <c r="E49" s="1180" t="s">
        <v>33</v>
      </c>
      <c r="F49" s="1180"/>
      <c r="G49" s="1180"/>
      <c r="H49" s="1181"/>
      <c r="I49" s="86" t="s">
        <v>481</v>
      </c>
      <c r="J49" s="87" t="s">
        <v>481</v>
      </c>
      <c r="K49" s="87" t="s">
        <v>481</v>
      </c>
      <c r="L49" s="87" t="s">
        <v>481</v>
      </c>
      <c r="M49" s="88" t="s">
        <v>481</v>
      </c>
    </row>
    <row r="50" spans="2:13" ht="27.75" customHeight="1" x14ac:dyDescent="0.15">
      <c r="B50" s="1185" t="s">
        <v>34</v>
      </c>
      <c r="C50" s="1186"/>
      <c r="D50" s="91"/>
      <c r="E50" s="1180" t="s">
        <v>35</v>
      </c>
      <c r="F50" s="1180"/>
      <c r="G50" s="1180"/>
      <c r="H50" s="1181"/>
      <c r="I50" s="86">
        <v>4166</v>
      </c>
      <c r="J50" s="87">
        <v>4632</v>
      </c>
      <c r="K50" s="87">
        <v>5003</v>
      </c>
      <c r="L50" s="87">
        <v>5365</v>
      </c>
      <c r="M50" s="88">
        <v>5203</v>
      </c>
    </row>
    <row r="51" spans="2:13" ht="27.75" customHeight="1" x14ac:dyDescent="0.15">
      <c r="B51" s="1174"/>
      <c r="C51" s="1175"/>
      <c r="D51" s="85"/>
      <c r="E51" s="1180" t="s">
        <v>36</v>
      </c>
      <c r="F51" s="1180"/>
      <c r="G51" s="1180"/>
      <c r="H51" s="1181"/>
      <c r="I51" s="86">
        <v>103</v>
      </c>
      <c r="J51" s="87">
        <v>94</v>
      </c>
      <c r="K51" s="87">
        <v>85</v>
      </c>
      <c r="L51" s="87">
        <v>80</v>
      </c>
      <c r="M51" s="88">
        <v>70</v>
      </c>
    </row>
    <row r="52" spans="2:13" ht="27.75" customHeight="1" x14ac:dyDescent="0.15">
      <c r="B52" s="1176"/>
      <c r="C52" s="1177"/>
      <c r="D52" s="85"/>
      <c r="E52" s="1180" t="s">
        <v>37</v>
      </c>
      <c r="F52" s="1180"/>
      <c r="G52" s="1180"/>
      <c r="H52" s="1181"/>
      <c r="I52" s="86">
        <v>10809</v>
      </c>
      <c r="J52" s="87">
        <v>10162</v>
      </c>
      <c r="K52" s="87">
        <v>9568</v>
      </c>
      <c r="L52" s="87">
        <v>8992</v>
      </c>
      <c r="M52" s="88">
        <v>9046</v>
      </c>
    </row>
    <row r="53" spans="2:13" ht="27.75" customHeight="1" thickBot="1" x14ac:dyDescent="0.2">
      <c r="B53" s="1187" t="s">
        <v>21</v>
      </c>
      <c r="C53" s="1188"/>
      <c r="D53" s="92"/>
      <c r="E53" s="1189" t="s">
        <v>38</v>
      </c>
      <c r="F53" s="1189"/>
      <c r="G53" s="1189"/>
      <c r="H53" s="1190"/>
      <c r="I53" s="93">
        <v>513</v>
      </c>
      <c r="J53" s="94">
        <v>-132</v>
      </c>
      <c r="K53" s="94">
        <v>-841</v>
      </c>
      <c r="L53" s="94">
        <v>-1335</v>
      </c>
      <c r="M53" s="95">
        <v>-1417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545</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545</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546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547</v>
      </c>
      <c r="I42" s="1201"/>
      <c r="J42" s="1201"/>
      <c r="K42" s="1201"/>
      <c r="L42" s="246"/>
      <c r="M42" s="246"/>
      <c r="N42" s="246"/>
      <c r="O42" s="246"/>
    </row>
    <row r="43" spans="2:17" x14ac:dyDescent="0.15">
      <c r="B43" s="250"/>
      <c r="C43" s="246"/>
      <c r="D43" s="246"/>
      <c r="E43" s="246"/>
      <c r="F43" s="246"/>
      <c r="G43" s="1202" t="s">
        <v>548</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549</v>
      </c>
    </row>
    <row r="50" spans="1:17" x14ac:dyDescent="0.15">
      <c r="B50" s="250"/>
      <c r="C50" s="246"/>
      <c r="D50" s="246"/>
      <c r="E50" s="246"/>
      <c r="F50" s="246"/>
      <c r="G50" s="1212"/>
      <c r="H50" s="1213"/>
      <c r="I50" s="1213"/>
      <c r="J50" s="1214"/>
      <c r="K50" s="1215" t="s">
        <v>521</v>
      </c>
      <c r="L50" s="1215" t="s">
        <v>522</v>
      </c>
      <c r="M50" s="1215" t="s">
        <v>523</v>
      </c>
      <c r="N50" s="1215" t="s">
        <v>524</v>
      </c>
      <c r="O50" s="1215" t="s">
        <v>525</v>
      </c>
    </row>
    <row r="51" spans="1:17" x14ac:dyDescent="0.15">
      <c r="B51" s="250"/>
      <c r="C51" s="246"/>
      <c r="D51" s="246"/>
      <c r="E51" s="246"/>
      <c r="F51" s="246"/>
      <c r="G51" s="1216" t="s">
        <v>550</v>
      </c>
      <c r="H51" s="1217"/>
      <c r="I51" s="1218" t="s">
        <v>551</v>
      </c>
      <c r="J51" s="1218"/>
      <c r="K51" s="1219"/>
      <c r="L51" s="1219"/>
      <c r="M51" s="1219"/>
      <c r="N51" s="1220"/>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552</v>
      </c>
      <c r="J53" s="1225"/>
      <c r="K53" s="1226"/>
      <c r="L53" s="1226"/>
      <c r="M53" s="1226"/>
      <c r="N53" s="1227">
        <v>50.5</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553</v>
      </c>
      <c r="H55" s="1232"/>
      <c r="I55" s="1225" t="s">
        <v>551</v>
      </c>
      <c r="J55" s="1225"/>
      <c r="K55" s="1219"/>
      <c r="L55" s="1219"/>
      <c r="M55" s="1219"/>
      <c r="N55" s="1220">
        <v>0.8</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552</v>
      </c>
      <c r="J57" s="1236"/>
      <c r="K57" s="1226"/>
      <c r="L57" s="1226"/>
      <c r="M57" s="1226"/>
      <c r="N57" s="1227">
        <v>56.2</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1200" t="s">
        <v>547</v>
      </c>
      <c r="I64" s="1201"/>
      <c r="J64" s="1201"/>
      <c r="K64" s="1201"/>
      <c r="L64" s="246"/>
      <c r="M64" s="246"/>
      <c r="N64" s="246"/>
      <c r="O64" s="246"/>
    </row>
    <row r="65" spans="2:30" x14ac:dyDescent="0.15">
      <c r="B65" s="250"/>
      <c r="C65" s="246"/>
      <c r="D65" s="246"/>
      <c r="E65" s="246"/>
      <c r="F65" s="246"/>
      <c r="G65" s="1202" t="s">
        <v>555</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556</v>
      </c>
      <c r="I71" s="1250"/>
      <c r="J71" s="1246"/>
      <c r="K71" s="1246"/>
      <c r="L71" s="1247"/>
      <c r="M71" s="1246"/>
      <c r="N71" s="1247"/>
      <c r="O71" s="1248"/>
    </row>
    <row r="72" spans="2:30" x14ac:dyDescent="0.15">
      <c r="B72" s="250"/>
      <c r="C72" s="246"/>
      <c r="D72" s="246"/>
      <c r="E72" s="246"/>
      <c r="F72" s="246"/>
      <c r="G72" s="1212"/>
      <c r="H72" s="1213"/>
      <c r="I72" s="1213"/>
      <c r="J72" s="1214"/>
      <c r="K72" s="1215" t="s">
        <v>521</v>
      </c>
      <c r="L72" s="1215" t="s">
        <v>522</v>
      </c>
      <c r="M72" s="1215" t="s">
        <v>523</v>
      </c>
      <c r="N72" s="1215" t="s">
        <v>524</v>
      </c>
      <c r="O72" s="1215" t="s">
        <v>525</v>
      </c>
    </row>
    <row r="73" spans="2:30" x14ac:dyDescent="0.15">
      <c r="B73" s="250"/>
      <c r="C73" s="246"/>
      <c r="D73" s="246"/>
      <c r="E73" s="246"/>
      <c r="F73" s="246"/>
      <c r="G73" s="1216" t="s">
        <v>550</v>
      </c>
      <c r="H73" s="1217"/>
      <c r="I73" s="1218" t="s">
        <v>551</v>
      </c>
      <c r="J73" s="1218"/>
      <c r="K73" s="1251">
        <v>14.8</v>
      </c>
      <c r="L73" s="1251"/>
      <c r="M73" s="1220"/>
      <c r="N73" s="1220"/>
      <c r="O73" s="1220"/>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557</v>
      </c>
      <c r="J75" s="1225"/>
      <c r="K75" s="1227">
        <v>14.5</v>
      </c>
      <c r="L75" s="1227">
        <v>13.4</v>
      </c>
      <c r="M75" s="1227">
        <v>12.4</v>
      </c>
      <c r="N75" s="1227">
        <v>11.7</v>
      </c>
      <c r="O75" s="1227">
        <v>11</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553</v>
      </c>
      <c r="H77" s="1232"/>
      <c r="I77" s="1225" t="s">
        <v>551</v>
      </c>
      <c r="J77" s="1225"/>
      <c r="K77" s="1251">
        <v>28.4</v>
      </c>
      <c r="L77" s="1251">
        <v>20.5</v>
      </c>
      <c r="M77" s="1220">
        <v>17.899999999999999</v>
      </c>
      <c r="N77" s="1220">
        <v>0.8</v>
      </c>
      <c r="O77" s="1220">
        <v>0</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557</v>
      </c>
      <c r="J79" s="1236"/>
      <c r="K79" s="1253">
        <v>11.4</v>
      </c>
      <c r="L79" s="1253">
        <v>10.5</v>
      </c>
      <c r="M79" s="1253">
        <v>9.5</v>
      </c>
      <c r="N79" s="1253">
        <v>8.1</v>
      </c>
      <c r="O79" s="1253">
        <v>7.3</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94200</v>
      </c>
      <c r="E3" s="118"/>
      <c r="F3" s="119">
        <v>94828</v>
      </c>
      <c r="G3" s="120"/>
      <c r="H3" s="121"/>
    </row>
    <row r="4" spans="1:8" x14ac:dyDescent="0.15">
      <c r="A4" s="122"/>
      <c r="B4" s="123"/>
      <c r="C4" s="124"/>
      <c r="D4" s="125">
        <v>70187</v>
      </c>
      <c r="E4" s="126"/>
      <c r="F4" s="127">
        <v>55133</v>
      </c>
      <c r="G4" s="128"/>
      <c r="H4" s="129"/>
    </row>
    <row r="5" spans="1:8" x14ac:dyDescent="0.15">
      <c r="A5" s="110" t="s">
        <v>515</v>
      </c>
      <c r="B5" s="115"/>
      <c r="C5" s="116"/>
      <c r="D5" s="117">
        <v>65393</v>
      </c>
      <c r="E5" s="118"/>
      <c r="F5" s="119">
        <v>119674</v>
      </c>
      <c r="G5" s="120"/>
      <c r="H5" s="121"/>
    </row>
    <row r="6" spans="1:8" x14ac:dyDescent="0.15">
      <c r="A6" s="122"/>
      <c r="B6" s="123"/>
      <c r="C6" s="124"/>
      <c r="D6" s="125">
        <v>35503</v>
      </c>
      <c r="E6" s="126"/>
      <c r="F6" s="127">
        <v>57803</v>
      </c>
      <c r="G6" s="128"/>
      <c r="H6" s="129"/>
    </row>
    <row r="7" spans="1:8" x14ac:dyDescent="0.15">
      <c r="A7" s="110" t="s">
        <v>516</v>
      </c>
      <c r="B7" s="115"/>
      <c r="C7" s="116"/>
      <c r="D7" s="117">
        <v>60696</v>
      </c>
      <c r="E7" s="118"/>
      <c r="F7" s="119">
        <v>119685</v>
      </c>
      <c r="G7" s="120"/>
      <c r="H7" s="121"/>
    </row>
    <row r="8" spans="1:8" x14ac:dyDescent="0.15">
      <c r="A8" s="122"/>
      <c r="B8" s="123"/>
      <c r="C8" s="124"/>
      <c r="D8" s="125">
        <v>40882</v>
      </c>
      <c r="E8" s="126"/>
      <c r="F8" s="127">
        <v>68464</v>
      </c>
      <c r="G8" s="128"/>
      <c r="H8" s="129"/>
    </row>
    <row r="9" spans="1:8" x14ac:dyDescent="0.15">
      <c r="A9" s="110" t="s">
        <v>517</v>
      </c>
      <c r="B9" s="115"/>
      <c r="C9" s="116"/>
      <c r="D9" s="117">
        <v>90252</v>
      </c>
      <c r="E9" s="118"/>
      <c r="F9" s="119">
        <v>128611</v>
      </c>
      <c r="G9" s="120"/>
      <c r="H9" s="121"/>
    </row>
    <row r="10" spans="1:8" x14ac:dyDescent="0.15">
      <c r="A10" s="122"/>
      <c r="B10" s="123"/>
      <c r="C10" s="124"/>
      <c r="D10" s="125">
        <v>72795</v>
      </c>
      <c r="E10" s="126"/>
      <c r="F10" s="127">
        <v>61552</v>
      </c>
      <c r="G10" s="128"/>
      <c r="H10" s="129"/>
    </row>
    <row r="11" spans="1:8" x14ac:dyDescent="0.15">
      <c r="A11" s="110" t="s">
        <v>518</v>
      </c>
      <c r="B11" s="115"/>
      <c r="C11" s="116"/>
      <c r="D11" s="117">
        <v>164948</v>
      </c>
      <c r="E11" s="118"/>
      <c r="F11" s="119">
        <v>138651</v>
      </c>
      <c r="G11" s="120"/>
      <c r="H11" s="121"/>
    </row>
    <row r="12" spans="1:8" x14ac:dyDescent="0.15">
      <c r="A12" s="122"/>
      <c r="B12" s="123"/>
      <c r="C12" s="130"/>
      <c r="D12" s="125">
        <v>114996</v>
      </c>
      <c r="E12" s="126"/>
      <c r="F12" s="127">
        <v>71211</v>
      </c>
      <c r="G12" s="128"/>
      <c r="H12" s="129"/>
    </row>
    <row r="13" spans="1:8" x14ac:dyDescent="0.15">
      <c r="A13" s="110"/>
      <c r="B13" s="115"/>
      <c r="C13" s="131"/>
      <c r="D13" s="132">
        <v>95098</v>
      </c>
      <c r="E13" s="133"/>
      <c r="F13" s="134">
        <v>120290</v>
      </c>
      <c r="G13" s="135"/>
      <c r="H13" s="121"/>
    </row>
    <row r="14" spans="1:8" x14ac:dyDescent="0.15">
      <c r="A14" s="122"/>
      <c r="B14" s="123"/>
      <c r="C14" s="124"/>
      <c r="D14" s="125">
        <v>66873</v>
      </c>
      <c r="E14" s="126"/>
      <c r="F14" s="127">
        <v>62833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5.94</v>
      </c>
      <c r="C19" s="136">
        <f>ROUND(VALUE(SUBSTITUTE(実質収支比率等に係る経年分析!G$48,"▲","-")),2)</f>
        <v>5.1100000000000003</v>
      </c>
      <c r="D19" s="136">
        <f>ROUND(VALUE(SUBSTITUTE(実質収支比率等に係る経年分析!H$48,"▲","-")),2)</f>
        <v>4.51</v>
      </c>
      <c r="E19" s="136">
        <f>ROUND(VALUE(SUBSTITUTE(実質収支比率等に係る経年分析!I$48,"▲","-")),2)</f>
        <v>4.8</v>
      </c>
      <c r="F19" s="136">
        <f>ROUND(VALUE(SUBSTITUTE(実質収支比率等に係る経年分析!J$48,"▲","-")),2)</f>
        <v>6.99</v>
      </c>
    </row>
    <row r="20" spans="1:11" x14ac:dyDescent="0.15">
      <c r="A20" s="136" t="s">
        <v>43</v>
      </c>
      <c r="B20" s="136">
        <f>ROUND(VALUE(SUBSTITUTE(実質収支比率等に係る経年分析!F$47,"▲","-")),2)</f>
        <v>38.200000000000003</v>
      </c>
      <c r="C20" s="136">
        <f>ROUND(VALUE(SUBSTITUTE(実質収支比率等に係る経年分析!G$47,"▲","-")),2)</f>
        <v>48.82</v>
      </c>
      <c r="D20" s="136">
        <f>ROUND(VALUE(SUBSTITUTE(実質収支比率等に係る経年分析!H$47,"▲","-")),2)</f>
        <v>55.46</v>
      </c>
      <c r="E20" s="136">
        <f>ROUND(VALUE(SUBSTITUTE(実質収支比率等に係る経年分析!I$47,"▲","-")),2)</f>
        <v>59.52</v>
      </c>
      <c r="F20" s="136">
        <f>ROUND(VALUE(SUBSTITUTE(実質収支比率等に係る経年分析!J$47,"▲","-")),2)</f>
        <v>56.21</v>
      </c>
    </row>
    <row r="21" spans="1:11" x14ac:dyDescent="0.15">
      <c r="A21" s="136" t="s">
        <v>44</v>
      </c>
      <c r="B21" s="136">
        <f>IF(ISNUMBER(VALUE(SUBSTITUTE(実質収支比率等に係る経年分析!F$49,"▲","-"))),ROUND(VALUE(SUBSTITUTE(実質収支比率等に係る経年分析!F$49,"▲","-")),2),NA())</f>
        <v>8.84</v>
      </c>
      <c r="C21" s="136">
        <f>IF(ISNUMBER(VALUE(SUBSTITUTE(実質収支比率等に係る経年分析!G$49,"▲","-"))),ROUND(VALUE(SUBSTITUTE(実質収支比率等に係る経年分析!G$49,"▲","-")),2),NA())</f>
        <v>9.49</v>
      </c>
      <c r="D21" s="136">
        <f>IF(ISNUMBER(VALUE(SUBSTITUTE(実質収支比率等に係る経年分析!H$49,"▲","-"))),ROUND(VALUE(SUBSTITUTE(実質収支比率等に係る経年分析!H$49,"▲","-")),2),NA())</f>
        <v>4.3499999999999996</v>
      </c>
      <c r="E21" s="136">
        <f>IF(ISNUMBER(VALUE(SUBSTITUTE(実質収支比率等に係る経年分析!I$49,"▲","-"))),ROUND(VALUE(SUBSTITUTE(実質収支比率等に係る経年分析!I$49,"▲","-")),2),NA())</f>
        <v>2.64</v>
      </c>
      <c r="F21" s="136">
        <f>IF(ISNUMBER(VALUE(SUBSTITUTE(実質収支比率等に係る経年分析!J$49,"▲","-"))),ROUND(VALUE(SUBSTITUTE(実質収支比率等に係る経年分析!J$49,"▲","-")),2),NA())</f>
        <v>-4.37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港湾管理特別会計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0.15</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v>
      </c>
    </row>
    <row r="31" spans="1:11" x14ac:dyDescent="0.15">
      <c r="A31" s="137" t="str">
        <f>IF(連結実質赤字比率に係る赤字・黒字の構成分析!C$39="",NA(),連結実質赤字比率に係る赤字・黒字の構成分析!C$39)</f>
        <v>漁業集落排水事業特別会計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0.28000000000000003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0.26</v>
      </c>
    </row>
    <row r="34" spans="1:16" x14ac:dyDescent="0.15">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v>
      </c>
    </row>
    <row r="35" spans="1:16" x14ac:dyDescent="0.15">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4.59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1409</v>
      </c>
      <c r="E42" s="138"/>
      <c r="F42" s="138"/>
      <c r="G42" s="138">
        <f>'実質公債費比率（分子）の構造'!L$52</f>
        <v>1409</v>
      </c>
      <c r="H42" s="138"/>
      <c r="I42" s="138"/>
      <c r="J42" s="138">
        <f>'実質公債費比率（分子）の構造'!M$52</f>
        <v>1373</v>
      </c>
      <c r="K42" s="138"/>
      <c r="L42" s="138"/>
      <c r="M42" s="138">
        <f>'実質公債費比率（分子）の構造'!N$52</f>
        <v>1265</v>
      </c>
      <c r="N42" s="138"/>
      <c r="O42" s="138"/>
      <c r="P42" s="138">
        <f>'実質公債費比率（分子）の構造'!O$52</f>
        <v>1163</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3</v>
      </c>
      <c r="I44" s="138"/>
      <c r="J44" s="138"/>
      <c r="K44" s="138">
        <f>'実質公債費比率（分子）の構造'!N$50</f>
        <v>3</v>
      </c>
      <c r="L44" s="138"/>
      <c r="M44" s="138"/>
      <c r="N44" s="138">
        <f>'実質公債費比率（分子）の構造'!O$50</f>
        <v>1</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f>'実質公債費比率（分子）の構造'!N$49</f>
        <v>0</v>
      </c>
      <c r="L45" s="138"/>
      <c r="M45" s="138"/>
      <c r="N45" s="138">
        <f>'実質公債費比率（分子）の構造'!O$49</f>
        <v>0</v>
      </c>
      <c r="O45" s="138"/>
      <c r="P45" s="138"/>
    </row>
    <row r="46" spans="1:16" x14ac:dyDescent="0.15">
      <c r="A46" s="138" t="s">
        <v>55</v>
      </c>
      <c r="B46" s="138">
        <f>'実質公債費比率（分子）の構造'!K$48</f>
        <v>118</v>
      </c>
      <c r="C46" s="138"/>
      <c r="D46" s="138"/>
      <c r="E46" s="138">
        <f>'実質公債費比率（分子）の構造'!L$48</f>
        <v>119</v>
      </c>
      <c r="F46" s="138"/>
      <c r="G46" s="138"/>
      <c r="H46" s="138">
        <f>'実質公債費比率（分子）の構造'!M$48</f>
        <v>118</v>
      </c>
      <c r="I46" s="138"/>
      <c r="J46" s="138"/>
      <c r="K46" s="138">
        <f>'実質公債費比率（分子）の構造'!N$48</f>
        <v>117</v>
      </c>
      <c r="L46" s="138"/>
      <c r="M46" s="138"/>
      <c r="N46" s="138">
        <f>'実質公債費比率（分子）の構造'!O$48</f>
        <v>130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1731</v>
      </c>
      <c r="C49" s="138"/>
      <c r="D49" s="138"/>
      <c r="E49" s="138">
        <f>'実質公債費比率（分子）の構造'!L$45</f>
        <v>1709</v>
      </c>
      <c r="F49" s="138"/>
      <c r="G49" s="138"/>
      <c r="H49" s="138">
        <f>'実質公債費比率（分子）の構造'!M$45</f>
        <v>1657</v>
      </c>
      <c r="I49" s="138"/>
      <c r="J49" s="138"/>
      <c r="K49" s="138">
        <f>'実質公債費比率（分子）の構造'!N$45</f>
        <v>1496</v>
      </c>
      <c r="L49" s="138"/>
      <c r="M49" s="138"/>
      <c r="N49" s="138">
        <f>'実質公債費比率（分子）の構造'!O$45</f>
        <v>1351</v>
      </c>
      <c r="O49" s="138"/>
      <c r="P49" s="138"/>
    </row>
    <row r="50" spans="1:16" x14ac:dyDescent="0.15">
      <c r="A50" s="138" t="s">
        <v>59</v>
      </c>
      <c r="B50" s="138" t="e">
        <f>NA()</f>
        <v>#N/A</v>
      </c>
      <c r="C50" s="138">
        <f>IF(ISNUMBER('実質公債費比率（分子）の構造'!K$53),'実質公債費比率（分子）の構造'!K$53,NA())</f>
        <v>441</v>
      </c>
      <c r="D50" s="138" t="e">
        <f>NA()</f>
        <v>#N/A</v>
      </c>
      <c r="E50" s="138" t="e">
        <f>NA()</f>
        <v>#N/A</v>
      </c>
      <c r="F50" s="138">
        <f>IF(ISNUMBER('実質公債費比率（分子）の構造'!L$53),'実質公債費比率（分子）の構造'!L$53,NA())</f>
        <v>420</v>
      </c>
      <c r="G50" s="138" t="e">
        <f>NA()</f>
        <v>#N/A</v>
      </c>
      <c r="H50" s="138" t="e">
        <f>NA()</f>
        <v>#N/A</v>
      </c>
      <c r="I50" s="138">
        <f>IF(ISNUMBER('実質公債費比率（分子）の構造'!M$53),'実質公債費比率（分子）の構造'!M$53,NA())</f>
        <v>405</v>
      </c>
      <c r="J50" s="138" t="e">
        <f>NA()</f>
        <v>#N/A</v>
      </c>
      <c r="K50" s="138" t="e">
        <f>NA()</f>
        <v>#N/A</v>
      </c>
      <c r="L50" s="138">
        <f>IF(ISNUMBER('実質公債費比率（分子）の構造'!N$53),'実質公債費比率（分子）の構造'!N$53,NA())</f>
        <v>351</v>
      </c>
      <c r="M50" s="138" t="e">
        <f>NA()</f>
        <v>#N/A</v>
      </c>
      <c r="N50" s="138" t="e">
        <f>NA()</f>
        <v>#N/A</v>
      </c>
      <c r="O50" s="138">
        <f>IF(ISNUMBER('実質公債費比率（分子）の構造'!O$53),'実質公債費比率（分子）の構造'!O$53,NA())</f>
        <v>319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10809</v>
      </c>
      <c r="E56" s="137"/>
      <c r="F56" s="137"/>
      <c r="G56" s="137">
        <f>'将来負担比率（分子）の構造'!J$52</f>
        <v>10162</v>
      </c>
      <c r="H56" s="137"/>
      <c r="I56" s="137"/>
      <c r="J56" s="137">
        <f>'将来負担比率（分子）の構造'!K$52</f>
        <v>9568</v>
      </c>
      <c r="K56" s="137"/>
      <c r="L56" s="137"/>
      <c r="M56" s="137">
        <f>'将来負担比率（分子）の構造'!L$52</f>
        <v>8992</v>
      </c>
      <c r="N56" s="137"/>
      <c r="O56" s="137"/>
      <c r="P56" s="137">
        <f>'将来負担比率（分子）の構造'!M$52</f>
        <v>9046</v>
      </c>
    </row>
    <row r="57" spans="1:16" x14ac:dyDescent="0.15">
      <c r="A57" s="137" t="s">
        <v>36</v>
      </c>
      <c r="B57" s="137"/>
      <c r="C57" s="137"/>
      <c r="D57" s="137">
        <f>'将来負担比率（分子）の構造'!I$51</f>
        <v>103</v>
      </c>
      <c r="E57" s="137"/>
      <c r="F57" s="137"/>
      <c r="G57" s="137">
        <f>'将来負担比率（分子）の構造'!J$51</f>
        <v>94</v>
      </c>
      <c r="H57" s="137"/>
      <c r="I57" s="137"/>
      <c r="J57" s="137">
        <f>'将来負担比率（分子）の構造'!K$51</f>
        <v>85</v>
      </c>
      <c r="K57" s="137"/>
      <c r="L57" s="137"/>
      <c r="M57" s="137">
        <f>'将来負担比率（分子）の構造'!L$51</f>
        <v>80</v>
      </c>
      <c r="N57" s="137"/>
      <c r="O57" s="137"/>
      <c r="P57" s="137">
        <f>'将来負担比率（分子）の構造'!M$51</f>
        <v>70</v>
      </c>
    </row>
    <row r="58" spans="1:16" x14ac:dyDescent="0.15">
      <c r="A58" s="137" t="s">
        <v>35</v>
      </c>
      <c r="B58" s="137"/>
      <c r="C58" s="137"/>
      <c r="D58" s="137">
        <f>'将来負担比率（分子）の構造'!I$50</f>
        <v>4166</v>
      </c>
      <c r="E58" s="137"/>
      <c r="F58" s="137"/>
      <c r="G58" s="137">
        <f>'将来負担比率（分子）の構造'!J$50</f>
        <v>4632</v>
      </c>
      <c r="H58" s="137"/>
      <c r="I58" s="137"/>
      <c r="J58" s="137">
        <f>'将来負担比率（分子）の構造'!K$50</f>
        <v>5003</v>
      </c>
      <c r="K58" s="137"/>
      <c r="L58" s="137"/>
      <c r="M58" s="137">
        <f>'将来負担比率（分子）の構造'!L$50</f>
        <v>5365</v>
      </c>
      <c r="N58" s="137"/>
      <c r="O58" s="137"/>
      <c r="P58" s="137">
        <f>'将来負担比率（分子）の構造'!M$50</f>
        <v>5203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1254</v>
      </c>
      <c r="C62" s="137"/>
      <c r="D62" s="137"/>
      <c r="E62" s="137">
        <f>'将来負担比率（分子）の構造'!J$45</f>
        <v>1125</v>
      </c>
      <c r="F62" s="137"/>
      <c r="G62" s="137"/>
      <c r="H62" s="137">
        <f>'将来負担比率（分子）の構造'!K$45</f>
        <v>1045</v>
      </c>
      <c r="I62" s="137"/>
      <c r="J62" s="137"/>
      <c r="K62" s="137">
        <f>'将来負担比率（分子）の構造'!L$45</f>
        <v>975</v>
      </c>
      <c r="L62" s="137"/>
      <c r="M62" s="137"/>
      <c r="N62" s="137">
        <f>'将来負担比率（分子）の構造'!M$45</f>
        <v>898</v>
      </c>
      <c r="O62" s="137"/>
      <c r="P62" s="137"/>
    </row>
    <row r="63" spans="1:16" x14ac:dyDescent="0.15">
      <c r="A63" s="137" t="s">
        <v>28</v>
      </c>
      <c r="B63" s="137" t="str">
        <f>'将来負担比率（分子）の構造'!I$44</f>
        <v>-</v>
      </c>
      <c r="C63" s="137"/>
      <c r="D63" s="137"/>
      <c r="E63" s="137" t="str">
        <f>'将来負担比率（分子）の構造'!J$44</f>
        <v>-</v>
      </c>
      <c r="F63" s="137"/>
      <c r="G63" s="137"/>
      <c r="H63" s="137">
        <f>'将来負担比率（分子）の構造'!K$44</f>
        <v>1</v>
      </c>
      <c r="I63" s="137"/>
      <c r="J63" s="137"/>
      <c r="K63" s="137">
        <f>'将来負担比率（分子）の構造'!L$44</f>
        <v>1</v>
      </c>
      <c r="L63" s="137"/>
      <c r="M63" s="137"/>
      <c r="N63" s="137">
        <f>'将来負担比率（分子）の構造'!M$44</f>
        <v>1</v>
      </c>
      <c r="O63" s="137"/>
      <c r="P63" s="137"/>
    </row>
    <row r="64" spans="1:16" x14ac:dyDescent="0.15">
      <c r="A64" s="137" t="s">
        <v>27</v>
      </c>
      <c r="B64" s="137">
        <f>'将来負担比率（分子）の構造'!I$43</f>
        <v>2302</v>
      </c>
      <c r="C64" s="137"/>
      <c r="D64" s="137"/>
      <c r="E64" s="137">
        <f>'将来負担比率（分子）の構造'!J$43</f>
        <v>2171</v>
      </c>
      <c r="F64" s="137"/>
      <c r="G64" s="137"/>
      <c r="H64" s="137">
        <f>'将来負担比率（分子）の構造'!K$43</f>
        <v>2069</v>
      </c>
      <c r="I64" s="137"/>
      <c r="J64" s="137"/>
      <c r="K64" s="137">
        <f>'将来負担比率（分子）の構造'!L$43</f>
        <v>1916</v>
      </c>
      <c r="L64" s="137"/>
      <c r="M64" s="137"/>
      <c r="N64" s="137">
        <f>'将来負担比率（分子）の構造'!M$43</f>
        <v>1849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12035</v>
      </c>
      <c r="C66" s="137"/>
      <c r="D66" s="137"/>
      <c r="E66" s="137">
        <f>'将来負担比率（分子）の構造'!J$41</f>
        <v>11459</v>
      </c>
      <c r="F66" s="137"/>
      <c r="G66" s="137"/>
      <c r="H66" s="137">
        <f>'将来負担比率（分子）の構造'!K$41</f>
        <v>10700</v>
      </c>
      <c r="I66" s="137"/>
      <c r="J66" s="137"/>
      <c r="K66" s="137">
        <f>'将来負担比率（分子）の構造'!L$41</f>
        <v>10209</v>
      </c>
      <c r="L66" s="137"/>
      <c r="M66" s="137"/>
      <c r="N66" s="137">
        <f>'将来負担比率（分子）の構造'!M$41</f>
        <v>10154</v>
      </c>
      <c r="O66" s="137"/>
      <c r="P66" s="137"/>
    </row>
    <row r="67" spans="1:16" x14ac:dyDescent="0.15">
      <c r="A67" s="137" t="s">
        <v>63</v>
      </c>
      <c r="B67" s="137" t="e">
        <f>NA()</f>
        <v>#N/A</v>
      </c>
      <c r="C67" s="137">
        <f>IF(ISNUMBER('将来負担比率（分子）の構造'!I$53), IF('将来負担比率（分子）の構造'!I$53 &lt; 0, 0, '将来負担比率（分子）の構造'!I$53), NA())</f>
        <v>513</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1117924</v>
      </c>
      <c r="S5" s="585"/>
      <c r="T5" s="585"/>
      <c r="U5" s="585"/>
      <c r="V5" s="585"/>
      <c r="W5" s="585"/>
      <c r="X5" s="585"/>
      <c r="Y5" s="586"/>
      <c r="Z5" s="587">
        <v>14.1</v>
      </c>
      <c r="AA5" s="587"/>
      <c r="AB5" s="587"/>
      <c r="AC5" s="587"/>
      <c r="AD5" s="588">
        <v>1117924</v>
      </c>
      <c r="AE5" s="588"/>
      <c r="AF5" s="588"/>
      <c r="AG5" s="588"/>
      <c r="AH5" s="588"/>
      <c r="AI5" s="588"/>
      <c r="AJ5" s="588"/>
      <c r="AK5" s="588"/>
      <c r="AL5" s="589">
        <v>27.5</v>
      </c>
      <c r="AM5" s="590"/>
      <c r="AN5" s="590"/>
      <c r="AO5" s="591"/>
      <c r="AP5" s="581" t="s">
        <v>209</v>
      </c>
      <c r="AQ5" s="582"/>
      <c r="AR5" s="582"/>
      <c r="AS5" s="582"/>
      <c r="AT5" s="582"/>
      <c r="AU5" s="582"/>
      <c r="AV5" s="582"/>
      <c r="AW5" s="582"/>
      <c r="AX5" s="582"/>
      <c r="AY5" s="582"/>
      <c r="AZ5" s="582"/>
      <c r="BA5" s="582"/>
      <c r="BB5" s="582"/>
      <c r="BC5" s="582"/>
      <c r="BD5" s="582"/>
      <c r="BE5" s="582"/>
      <c r="BF5" s="583"/>
      <c r="BG5" s="595">
        <v>1109604</v>
      </c>
      <c r="BH5" s="596"/>
      <c r="BI5" s="596"/>
      <c r="BJ5" s="596"/>
      <c r="BK5" s="596"/>
      <c r="BL5" s="596"/>
      <c r="BM5" s="596"/>
      <c r="BN5" s="597"/>
      <c r="BO5" s="598">
        <v>99.3</v>
      </c>
      <c r="BP5" s="598"/>
      <c r="BQ5" s="598"/>
      <c r="BR5" s="598"/>
      <c r="BS5" s="599" t="s">
        <v>210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202</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47832</v>
      </c>
      <c r="S6" s="596"/>
      <c r="T6" s="596"/>
      <c r="U6" s="596"/>
      <c r="V6" s="596"/>
      <c r="W6" s="596"/>
      <c r="X6" s="596"/>
      <c r="Y6" s="597"/>
      <c r="Z6" s="598">
        <v>0.6</v>
      </c>
      <c r="AA6" s="598"/>
      <c r="AB6" s="598"/>
      <c r="AC6" s="598"/>
      <c r="AD6" s="599">
        <v>47832</v>
      </c>
      <c r="AE6" s="599"/>
      <c r="AF6" s="599"/>
      <c r="AG6" s="599"/>
      <c r="AH6" s="599"/>
      <c r="AI6" s="599"/>
      <c r="AJ6" s="599"/>
      <c r="AK6" s="599"/>
      <c r="AL6" s="600">
        <v>1.2</v>
      </c>
      <c r="AM6" s="601"/>
      <c r="AN6" s="601"/>
      <c r="AO6" s="602"/>
      <c r="AP6" s="592" t="s">
        <v>215</v>
      </c>
      <c r="AQ6" s="593"/>
      <c r="AR6" s="593"/>
      <c r="AS6" s="593"/>
      <c r="AT6" s="593"/>
      <c r="AU6" s="593"/>
      <c r="AV6" s="593"/>
      <c r="AW6" s="593"/>
      <c r="AX6" s="593"/>
      <c r="AY6" s="593"/>
      <c r="AZ6" s="593"/>
      <c r="BA6" s="593"/>
      <c r="BB6" s="593"/>
      <c r="BC6" s="593"/>
      <c r="BD6" s="593"/>
      <c r="BE6" s="593"/>
      <c r="BF6" s="594"/>
      <c r="BG6" s="595">
        <v>1109604</v>
      </c>
      <c r="BH6" s="596"/>
      <c r="BI6" s="596"/>
      <c r="BJ6" s="596"/>
      <c r="BK6" s="596"/>
      <c r="BL6" s="596"/>
      <c r="BM6" s="596"/>
      <c r="BN6" s="597"/>
      <c r="BO6" s="598">
        <v>99.3</v>
      </c>
      <c r="BP6" s="598"/>
      <c r="BQ6" s="598"/>
      <c r="BR6" s="598"/>
      <c r="BS6" s="599" t="s">
        <v>210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69443</v>
      </c>
      <c r="CS6" s="596"/>
      <c r="CT6" s="596"/>
      <c r="CU6" s="596"/>
      <c r="CV6" s="596"/>
      <c r="CW6" s="596"/>
      <c r="CX6" s="596"/>
      <c r="CY6" s="597"/>
      <c r="CZ6" s="598">
        <v>0.9</v>
      </c>
      <c r="DA6" s="598"/>
      <c r="DB6" s="598"/>
      <c r="DC6" s="598"/>
      <c r="DD6" s="604" t="s">
        <v>210</v>
      </c>
      <c r="DE6" s="596"/>
      <c r="DF6" s="596"/>
      <c r="DG6" s="596"/>
      <c r="DH6" s="596"/>
      <c r="DI6" s="596"/>
      <c r="DJ6" s="596"/>
      <c r="DK6" s="596"/>
      <c r="DL6" s="596"/>
      <c r="DM6" s="596"/>
      <c r="DN6" s="596"/>
      <c r="DO6" s="596"/>
      <c r="DP6" s="597"/>
      <c r="DQ6" s="604">
        <v>69443</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772</v>
      </c>
      <c r="S7" s="596"/>
      <c r="T7" s="596"/>
      <c r="U7" s="596"/>
      <c r="V7" s="596"/>
      <c r="W7" s="596"/>
      <c r="X7" s="596"/>
      <c r="Y7" s="597"/>
      <c r="Z7" s="598">
        <v>0</v>
      </c>
      <c r="AA7" s="598"/>
      <c r="AB7" s="598"/>
      <c r="AC7" s="598"/>
      <c r="AD7" s="599">
        <v>772</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320171</v>
      </c>
      <c r="BH7" s="596"/>
      <c r="BI7" s="596"/>
      <c r="BJ7" s="596"/>
      <c r="BK7" s="596"/>
      <c r="BL7" s="596"/>
      <c r="BM7" s="596"/>
      <c r="BN7" s="597"/>
      <c r="BO7" s="598">
        <v>28.6</v>
      </c>
      <c r="BP7" s="598"/>
      <c r="BQ7" s="598"/>
      <c r="BR7" s="598"/>
      <c r="BS7" s="599" t="s">
        <v>210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1633767</v>
      </c>
      <c r="CS7" s="596"/>
      <c r="CT7" s="596"/>
      <c r="CU7" s="596"/>
      <c r="CV7" s="596"/>
      <c r="CW7" s="596"/>
      <c r="CX7" s="596"/>
      <c r="CY7" s="597"/>
      <c r="CZ7" s="598">
        <v>21.8</v>
      </c>
      <c r="DA7" s="598"/>
      <c r="DB7" s="598"/>
      <c r="DC7" s="598"/>
      <c r="DD7" s="604">
        <v>296484</v>
      </c>
      <c r="DE7" s="596"/>
      <c r="DF7" s="596"/>
      <c r="DG7" s="596"/>
      <c r="DH7" s="596"/>
      <c r="DI7" s="596"/>
      <c r="DJ7" s="596"/>
      <c r="DK7" s="596"/>
      <c r="DL7" s="596"/>
      <c r="DM7" s="596"/>
      <c r="DN7" s="596"/>
      <c r="DO7" s="596"/>
      <c r="DP7" s="597"/>
      <c r="DQ7" s="604">
        <v>995792</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2475</v>
      </c>
      <c r="S8" s="596"/>
      <c r="T8" s="596"/>
      <c r="U8" s="596"/>
      <c r="V8" s="596"/>
      <c r="W8" s="596"/>
      <c r="X8" s="596"/>
      <c r="Y8" s="597"/>
      <c r="Z8" s="598">
        <v>0</v>
      </c>
      <c r="AA8" s="598"/>
      <c r="AB8" s="598"/>
      <c r="AC8" s="598"/>
      <c r="AD8" s="599">
        <v>2475</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11465</v>
      </c>
      <c r="BH8" s="596"/>
      <c r="BI8" s="596"/>
      <c r="BJ8" s="596"/>
      <c r="BK8" s="596"/>
      <c r="BL8" s="596"/>
      <c r="BM8" s="596"/>
      <c r="BN8" s="597"/>
      <c r="BO8" s="598">
        <v>1</v>
      </c>
      <c r="BP8" s="598"/>
      <c r="BQ8" s="598"/>
      <c r="BR8" s="598"/>
      <c r="BS8" s="604" t="s">
        <v>111</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1427885</v>
      </c>
      <c r="CS8" s="596"/>
      <c r="CT8" s="596"/>
      <c r="CU8" s="596"/>
      <c r="CV8" s="596"/>
      <c r="CW8" s="596"/>
      <c r="CX8" s="596"/>
      <c r="CY8" s="597"/>
      <c r="CZ8" s="598">
        <v>19.100000000000001</v>
      </c>
      <c r="DA8" s="598"/>
      <c r="DB8" s="598"/>
      <c r="DC8" s="598"/>
      <c r="DD8" s="604">
        <v>12341</v>
      </c>
      <c r="DE8" s="596"/>
      <c r="DF8" s="596"/>
      <c r="DG8" s="596"/>
      <c r="DH8" s="596"/>
      <c r="DI8" s="596"/>
      <c r="DJ8" s="596"/>
      <c r="DK8" s="596"/>
      <c r="DL8" s="596"/>
      <c r="DM8" s="596"/>
      <c r="DN8" s="596"/>
      <c r="DO8" s="596"/>
      <c r="DP8" s="597"/>
      <c r="DQ8" s="604">
        <v>823300</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1347</v>
      </c>
      <c r="S9" s="596"/>
      <c r="T9" s="596"/>
      <c r="U9" s="596"/>
      <c r="V9" s="596"/>
      <c r="W9" s="596"/>
      <c r="X9" s="596"/>
      <c r="Y9" s="597"/>
      <c r="Z9" s="598">
        <v>0</v>
      </c>
      <c r="AA9" s="598"/>
      <c r="AB9" s="598"/>
      <c r="AC9" s="598"/>
      <c r="AD9" s="599">
        <v>1347</v>
      </c>
      <c r="AE9" s="599"/>
      <c r="AF9" s="599"/>
      <c r="AG9" s="599"/>
      <c r="AH9" s="599"/>
      <c r="AI9" s="599"/>
      <c r="AJ9" s="599"/>
      <c r="AK9" s="599"/>
      <c r="AL9" s="600">
        <v>0</v>
      </c>
      <c r="AM9" s="601"/>
      <c r="AN9" s="601"/>
      <c r="AO9" s="602"/>
      <c r="AP9" s="592" t="s">
        <v>224</v>
      </c>
      <c r="AQ9" s="593"/>
      <c r="AR9" s="593"/>
      <c r="AS9" s="593"/>
      <c r="AT9" s="593"/>
      <c r="AU9" s="593"/>
      <c r="AV9" s="593"/>
      <c r="AW9" s="593"/>
      <c r="AX9" s="593"/>
      <c r="AY9" s="593"/>
      <c r="AZ9" s="593"/>
      <c r="BA9" s="593"/>
      <c r="BB9" s="593"/>
      <c r="BC9" s="593"/>
      <c r="BD9" s="593"/>
      <c r="BE9" s="593"/>
      <c r="BF9" s="594"/>
      <c r="BG9" s="595">
        <v>249020</v>
      </c>
      <c r="BH9" s="596"/>
      <c r="BI9" s="596"/>
      <c r="BJ9" s="596"/>
      <c r="BK9" s="596"/>
      <c r="BL9" s="596"/>
      <c r="BM9" s="596"/>
      <c r="BN9" s="597"/>
      <c r="BO9" s="598">
        <v>22.3</v>
      </c>
      <c r="BP9" s="598"/>
      <c r="BQ9" s="598"/>
      <c r="BR9" s="598"/>
      <c r="BS9" s="604" t="s">
        <v>111</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620942</v>
      </c>
      <c r="CS9" s="596"/>
      <c r="CT9" s="596"/>
      <c r="CU9" s="596"/>
      <c r="CV9" s="596"/>
      <c r="CW9" s="596"/>
      <c r="CX9" s="596"/>
      <c r="CY9" s="597"/>
      <c r="CZ9" s="598">
        <v>8.3000000000000007</v>
      </c>
      <c r="DA9" s="598"/>
      <c r="DB9" s="598"/>
      <c r="DC9" s="598"/>
      <c r="DD9" s="604">
        <v>17067</v>
      </c>
      <c r="DE9" s="596"/>
      <c r="DF9" s="596"/>
      <c r="DG9" s="596"/>
      <c r="DH9" s="596"/>
      <c r="DI9" s="596"/>
      <c r="DJ9" s="596"/>
      <c r="DK9" s="596"/>
      <c r="DL9" s="596"/>
      <c r="DM9" s="596"/>
      <c r="DN9" s="596"/>
      <c r="DO9" s="596"/>
      <c r="DP9" s="597"/>
      <c r="DQ9" s="604">
        <v>471231</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144355</v>
      </c>
      <c r="S10" s="596"/>
      <c r="T10" s="596"/>
      <c r="U10" s="596"/>
      <c r="V10" s="596"/>
      <c r="W10" s="596"/>
      <c r="X10" s="596"/>
      <c r="Y10" s="597"/>
      <c r="Z10" s="598">
        <v>1.8</v>
      </c>
      <c r="AA10" s="598"/>
      <c r="AB10" s="598"/>
      <c r="AC10" s="598"/>
      <c r="AD10" s="599">
        <v>144355</v>
      </c>
      <c r="AE10" s="599"/>
      <c r="AF10" s="599"/>
      <c r="AG10" s="599"/>
      <c r="AH10" s="599"/>
      <c r="AI10" s="599"/>
      <c r="AJ10" s="599"/>
      <c r="AK10" s="599"/>
      <c r="AL10" s="600">
        <v>3.6</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22384</v>
      </c>
      <c r="BH10" s="596"/>
      <c r="BI10" s="596"/>
      <c r="BJ10" s="596"/>
      <c r="BK10" s="596"/>
      <c r="BL10" s="596"/>
      <c r="BM10" s="596"/>
      <c r="BN10" s="597"/>
      <c r="BO10" s="598">
        <v>2</v>
      </c>
      <c r="BP10" s="598"/>
      <c r="BQ10" s="598"/>
      <c r="BR10" s="598"/>
      <c r="BS10" s="604" t="s">
        <v>111</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15000</v>
      </c>
      <c r="CS10" s="596"/>
      <c r="CT10" s="596"/>
      <c r="CU10" s="596"/>
      <c r="CV10" s="596"/>
      <c r="CW10" s="596"/>
      <c r="CX10" s="596"/>
      <c r="CY10" s="597"/>
      <c r="CZ10" s="598">
        <v>0.2</v>
      </c>
      <c r="DA10" s="598"/>
      <c r="DB10" s="598"/>
      <c r="DC10" s="598"/>
      <c r="DD10" s="604" t="s">
        <v>111</v>
      </c>
      <c r="DE10" s="596"/>
      <c r="DF10" s="596"/>
      <c r="DG10" s="596"/>
      <c r="DH10" s="596"/>
      <c r="DI10" s="596"/>
      <c r="DJ10" s="596"/>
      <c r="DK10" s="596"/>
      <c r="DL10" s="596"/>
      <c r="DM10" s="596"/>
      <c r="DN10" s="596"/>
      <c r="DO10" s="596"/>
      <c r="DP10" s="597"/>
      <c r="DQ10" s="604" t="s">
        <v>111</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t="s">
        <v>111</v>
      </c>
      <c r="S11" s="596"/>
      <c r="T11" s="596"/>
      <c r="U11" s="596"/>
      <c r="V11" s="596"/>
      <c r="W11" s="596"/>
      <c r="X11" s="596"/>
      <c r="Y11" s="597"/>
      <c r="Z11" s="598" t="s">
        <v>111</v>
      </c>
      <c r="AA11" s="598"/>
      <c r="AB11" s="598"/>
      <c r="AC11" s="598"/>
      <c r="AD11" s="599" t="s">
        <v>111</v>
      </c>
      <c r="AE11" s="599"/>
      <c r="AF11" s="599"/>
      <c r="AG11" s="599"/>
      <c r="AH11" s="599"/>
      <c r="AI11" s="599"/>
      <c r="AJ11" s="599"/>
      <c r="AK11" s="599"/>
      <c r="AL11" s="600" t="s">
        <v>111</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37302</v>
      </c>
      <c r="BH11" s="596"/>
      <c r="BI11" s="596"/>
      <c r="BJ11" s="596"/>
      <c r="BK11" s="596"/>
      <c r="BL11" s="596"/>
      <c r="BM11" s="596"/>
      <c r="BN11" s="597"/>
      <c r="BO11" s="598">
        <v>3.3</v>
      </c>
      <c r="BP11" s="598"/>
      <c r="BQ11" s="598"/>
      <c r="BR11" s="598"/>
      <c r="BS11" s="604" t="s">
        <v>111</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500985</v>
      </c>
      <c r="CS11" s="596"/>
      <c r="CT11" s="596"/>
      <c r="CU11" s="596"/>
      <c r="CV11" s="596"/>
      <c r="CW11" s="596"/>
      <c r="CX11" s="596"/>
      <c r="CY11" s="597"/>
      <c r="CZ11" s="598">
        <v>6.7</v>
      </c>
      <c r="DA11" s="598"/>
      <c r="DB11" s="598"/>
      <c r="DC11" s="598"/>
      <c r="DD11" s="604">
        <v>248798</v>
      </c>
      <c r="DE11" s="596"/>
      <c r="DF11" s="596"/>
      <c r="DG11" s="596"/>
      <c r="DH11" s="596"/>
      <c r="DI11" s="596"/>
      <c r="DJ11" s="596"/>
      <c r="DK11" s="596"/>
      <c r="DL11" s="596"/>
      <c r="DM11" s="596"/>
      <c r="DN11" s="596"/>
      <c r="DO11" s="596"/>
      <c r="DP11" s="597"/>
      <c r="DQ11" s="604">
        <v>254742</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718820</v>
      </c>
      <c r="BH12" s="596"/>
      <c r="BI12" s="596"/>
      <c r="BJ12" s="596"/>
      <c r="BK12" s="596"/>
      <c r="BL12" s="596"/>
      <c r="BM12" s="596"/>
      <c r="BN12" s="597"/>
      <c r="BO12" s="598">
        <v>64.3</v>
      </c>
      <c r="BP12" s="598"/>
      <c r="BQ12" s="598"/>
      <c r="BR12" s="598"/>
      <c r="BS12" s="604" t="s">
        <v>111</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129324</v>
      </c>
      <c r="CS12" s="596"/>
      <c r="CT12" s="596"/>
      <c r="CU12" s="596"/>
      <c r="CV12" s="596"/>
      <c r="CW12" s="596"/>
      <c r="CX12" s="596"/>
      <c r="CY12" s="597"/>
      <c r="CZ12" s="598">
        <v>1.7</v>
      </c>
      <c r="DA12" s="598"/>
      <c r="DB12" s="598"/>
      <c r="DC12" s="598"/>
      <c r="DD12" s="604">
        <v>21014</v>
      </c>
      <c r="DE12" s="596"/>
      <c r="DF12" s="596"/>
      <c r="DG12" s="596"/>
      <c r="DH12" s="596"/>
      <c r="DI12" s="596"/>
      <c r="DJ12" s="596"/>
      <c r="DK12" s="596"/>
      <c r="DL12" s="596"/>
      <c r="DM12" s="596"/>
      <c r="DN12" s="596"/>
      <c r="DO12" s="596"/>
      <c r="DP12" s="597"/>
      <c r="DQ12" s="604">
        <v>102605</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12209</v>
      </c>
      <c r="S13" s="596"/>
      <c r="T13" s="596"/>
      <c r="U13" s="596"/>
      <c r="V13" s="596"/>
      <c r="W13" s="596"/>
      <c r="X13" s="596"/>
      <c r="Y13" s="597"/>
      <c r="Z13" s="598">
        <v>0.2</v>
      </c>
      <c r="AA13" s="598"/>
      <c r="AB13" s="598"/>
      <c r="AC13" s="598"/>
      <c r="AD13" s="599">
        <v>12209</v>
      </c>
      <c r="AE13" s="599"/>
      <c r="AF13" s="599"/>
      <c r="AG13" s="599"/>
      <c r="AH13" s="599"/>
      <c r="AI13" s="599"/>
      <c r="AJ13" s="599"/>
      <c r="AK13" s="599"/>
      <c r="AL13" s="600">
        <v>0.3</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718548</v>
      </c>
      <c r="BH13" s="596"/>
      <c r="BI13" s="596"/>
      <c r="BJ13" s="596"/>
      <c r="BK13" s="596"/>
      <c r="BL13" s="596"/>
      <c r="BM13" s="596"/>
      <c r="BN13" s="597"/>
      <c r="BO13" s="598">
        <v>64.3</v>
      </c>
      <c r="BP13" s="598"/>
      <c r="BQ13" s="598"/>
      <c r="BR13" s="598"/>
      <c r="BS13" s="604" t="s">
        <v>111</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730454</v>
      </c>
      <c r="CS13" s="596"/>
      <c r="CT13" s="596"/>
      <c r="CU13" s="596"/>
      <c r="CV13" s="596"/>
      <c r="CW13" s="596"/>
      <c r="CX13" s="596"/>
      <c r="CY13" s="597"/>
      <c r="CZ13" s="598">
        <v>9.8000000000000007</v>
      </c>
      <c r="DA13" s="598"/>
      <c r="DB13" s="598"/>
      <c r="DC13" s="598"/>
      <c r="DD13" s="604">
        <v>390683</v>
      </c>
      <c r="DE13" s="596"/>
      <c r="DF13" s="596"/>
      <c r="DG13" s="596"/>
      <c r="DH13" s="596"/>
      <c r="DI13" s="596"/>
      <c r="DJ13" s="596"/>
      <c r="DK13" s="596"/>
      <c r="DL13" s="596"/>
      <c r="DM13" s="596"/>
      <c r="DN13" s="596"/>
      <c r="DO13" s="596"/>
      <c r="DP13" s="597"/>
      <c r="DQ13" s="604">
        <v>311421</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26397</v>
      </c>
      <c r="BH14" s="596"/>
      <c r="BI14" s="596"/>
      <c r="BJ14" s="596"/>
      <c r="BK14" s="596"/>
      <c r="BL14" s="596"/>
      <c r="BM14" s="596"/>
      <c r="BN14" s="597"/>
      <c r="BO14" s="598">
        <v>2.4</v>
      </c>
      <c r="BP14" s="598"/>
      <c r="BQ14" s="598"/>
      <c r="BR14" s="598"/>
      <c r="BS14" s="604" t="s">
        <v>111</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366472</v>
      </c>
      <c r="CS14" s="596"/>
      <c r="CT14" s="596"/>
      <c r="CU14" s="596"/>
      <c r="CV14" s="596"/>
      <c r="CW14" s="596"/>
      <c r="CX14" s="596"/>
      <c r="CY14" s="597"/>
      <c r="CZ14" s="598">
        <v>4.9000000000000004</v>
      </c>
      <c r="DA14" s="598"/>
      <c r="DB14" s="598"/>
      <c r="DC14" s="598"/>
      <c r="DD14" s="604">
        <v>72438</v>
      </c>
      <c r="DE14" s="596"/>
      <c r="DF14" s="596"/>
      <c r="DG14" s="596"/>
      <c r="DH14" s="596"/>
      <c r="DI14" s="596"/>
      <c r="DJ14" s="596"/>
      <c r="DK14" s="596"/>
      <c r="DL14" s="596"/>
      <c r="DM14" s="596"/>
      <c r="DN14" s="596"/>
      <c r="DO14" s="596"/>
      <c r="DP14" s="597"/>
      <c r="DQ14" s="604">
        <v>262722</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910</v>
      </c>
      <c r="S15" s="596"/>
      <c r="T15" s="596"/>
      <c r="U15" s="596"/>
      <c r="V15" s="596"/>
      <c r="W15" s="596"/>
      <c r="X15" s="596"/>
      <c r="Y15" s="597"/>
      <c r="Z15" s="598">
        <v>0</v>
      </c>
      <c r="AA15" s="598"/>
      <c r="AB15" s="598"/>
      <c r="AC15" s="598"/>
      <c r="AD15" s="599">
        <v>910</v>
      </c>
      <c r="AE15" s="599"/>
      <c r="AF15" s="599"/>
      <c r="AG15" s="599"/>
      <c r="AH15" s="599"/>
      <c r="AI15" s="599"/>
      <c r="AJ15" s="599"/>
      <c r="AK15" s="599"/>
      <c r="AL15" s="600">
        <v>0</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44216</v>
      </c>
      <c r="BH15" s="596"/>
      <c r="BI15" s="596"/>
      <c r="BJ15" s="596"/>
      <c r="BK15" s="596"/>
      <c r="BL15" s="596"/>
      <c r="BM15" s="596"/>
      <c r="BN15" s="597"/>
      <c r="BO15" s="598">
        <v>4</v>
      </c>
      <c r="BP15" s="598"/>
      <c r="BQ15" s="598"/>
      <c r="BR15" s="598"/>
      <c r="BS15" s="604" t="s">
        <v>111</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665805</v>
      </c>
      <c r="CS15" s="596"/>
      <c r="CT15" s="596"/>
      <c r="CU15" s="596"/>
      <c r="CV15" s="596"/>
      <c r="CW15" s="596"/>
      <c r="CX15" s="596"/>
      <c r="CY15" s="597"/>
      <c r="CZ15" s="598">
        <v>8.9</v>
      </c>
      <c r="DA15" s="598"/>
      <c r="DB15" s="598"/>
      <c r="DC15" s="598"/>
      <c r="DD15" s="604">
        <v>234199</v>
      </c>
      <c r="DE15" s="596"/>
      <c r="DF15" s="596"/>
      <c r="DG15" s="596"/>
      <c r="DH15" s="596"/>
      <c r="DI15" s="596"/>
      <c r="DJ15" s="596"/>
      <c r="DK15" s="596"/>
      <c r="DL15" s="596"/>
      <c r="DM15" s="596"/>
      <c r="DN15" s="596"/>
      <c r="DO15" s="596"/>
      <c r="DP15" s="597"/>
      <c r="DQ15" s="604">
        <v>386755</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3053626</v>
      </c>
      <c r="S16" s="596"/>
      <c r="T16" s="596"/>
      <c r="U16" s="596"/>
      <c r="V16" s="596"/>
      <c r="W16" s="596"/>
      <c r="X16" s="596"/>
      <c r="Y16" s="597"/>
      <c r="Z16" s="598">
        <v>38.5</v>
      </c>
      <c r="AA16" s="598"/>
      <c r="AB16" s="598"/>
      <c r="AC16" s="598"/>
      <c r="AD16" s="599">
        <v>2730058</v>
      </c>
      <c r="AE16" s="599"/>
      <c r="AF16" s="599"/>
      <c r="AG16" s="599"/>
      <c r="AH16" s="599"/>
      <c r="AI16" s="599"/>
      <c r="AJ16" s="599"/>
      <c r="AK16" s="599"/>
      <c r="AL16" s="600">
        <v>67.3</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135988</v>
      </c>
      <c r="CS16" s="596"/>
      <c r="CT16" s="596"/>
      <c r="CU16" s="596"/>
      <c r="CV16" s="596"/>
      <c r="CW16" s="596"/>
      <c r="CX16" s="596"/>
      <c r="CY16" s="597"/>
      <c r="CZ16" s="598">
        <v>1.8</v>
      </c>
      <c r="DA16" s="598"/>
      <c r="DB16" s="598"/>
      <c r="DC16" s="598"/>
      <c r="DD16" s="604" t="s">
        <v>111</v>
      </c>
      <c r="DE16" s="596"/>
      <c r="DF16" s="596"/>
      <c r="DG16" s="596"/>
      <c r="DH16" s="596"/>
      <c r="DI16" s="596"/>
      <c r="DJ16" s="596"/>
      <c r="DK16" s="596"/>
      <c r="DL16" s="596"/>
      <c r="DM16" s="596"/>
      <c r="DN16" s="596"/>
      <c r="DO16" s="596"/>
      <c r="DP16" s="597"/>
      <c r="DQ16" s="604">
        <v>52744</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2730058</v>
      </c>
      <c r="S17" s="596"/>
      <c r="T17" s="596"/>
      <c r="U17" s="596"/>
      <c r="V17" s="596"/>
      <c r="W17" s="596"/>
      <c r="X17" s="596"/>
      <c r="Y17" s="597"/>
      <c r="Z17" s="598">
        <v>34.5</v>
      </c>
      <c r="AA17" s="598"/>
      <c r="AB17" s="598"/>
      <c r="AC17" s="598"/>
      <c r="AD17" s="599">
        <v>2730058</v>
      </c>
      <c r="AE17" s="599"/>
      <c r="AF17" s="599"/>
      <c r="AG17" s="599"/>
      <c r="AH17" s="599"/>
      <c r="AI17" s="599"/>
      <c r="AJ17" s="599"/>
      <c r="AK17" s="599"/>
      <c r="AL17" s="600">
        <v>67.3</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1178369</v>
      </c>
      <c r="CS17" s="596"/>
      <c r="CT17" s="596"/>
      <c r="CU17" s="596"/>
      <c r="CV17" s="596"/>
      <c r="CW17" s="596"/>
      <c r="CX17" s="596"/>
      <c r="CY17" s="597"/>
      <c r="CZ17" s="598">
        <v>15.7</v>
      </c>
      <c r="DA17" s="598"/>
      <c r="DB17" s="598"/>
      <c r="DC17" s="598"/>
      <c r="DD17" s="604" t="s">
        <v>111</v>
      </c>
      <c r="DE17" s="596"/>
      <c r="DF17" s="596"/>
      <c r="DG17" s="596"/>
      <c r="DH17" s="596"/>
      <c r="DI17" s="596"/>
      <c r="DJ17" s="596"/>
      <c r="DK17" s="596"/>
      <c r="DL17" s="596"/>
      <c r="DM17" s="596"/>
      <c r="DN17" s="596"/>
      <c r="DO17" s="596"/>
      <c r="DP17" s="597"/>
      <c r="DQ17" s="604">
        <v>1164417</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323568</v>
      </c>
      <c r="S18" s="596"/>
      <c r="T18" s="596"/>
      <c r="U18" s="596"/>
      <c r="V18" s="596"/>
      <c r="W18" s="596"/>
      <c r="X18" s="596"/>
      <c r="Y18" s="597"/>
      <c r="Z18" s="598">
        <v>4.0999999999999996</v>
      </c>
      <c r="AA18" s="598"/>
      <c r="AB18" s="598"/>
      <c r="AC18" s="598"/>
      <c r="AD18" s="599" t="s">
        <v>111</v>
      </c>
      <c r="AE18" s="599"/>
      <c r="AF18" s="599"/>
      <c r="AG18" s="599"/>
      <c r="AH18" s="599"/>
      <c r="AI18" s="599"/>
      <c r="AJ18" s="599"/>
      <c r="AK18" s="599"/>
      <c r="AL18" s="600" t="s">
        <v>111</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v>17344</v>
      </c>
      <c r="CS18" s="596"/>
      <c r="CT18" s="596"/>
      <c r="CU18" s="596"/>
      <c r="CV18" s="596"/>
      <c r="CW18" s="596"/>
      <c r="CX18" s="596"/>
      <c r="CY18" s="597"/>
      <c r="CZ18" s="598">
        <v>0.2</v>
      </c>
      <c r="DA18" s="598"/>
      <c r="DB18" s="598"/>
      <c r="DC18" s="598"/>
      <c r="DD18" s="604" t="s">
        <v>111</v>
      </c>
      <c r="DE18" s="596"/>
      <c r="DF18" s="596"/>
      <c r="DG18" s="596"/>
      <c r="DH18" s="596"/>
      <c r="DI18" s="596"/>
      <c r="DJ18" s="596"/>
      <c r="DK18" s="596"/>
      <c r="DL18" s="596"/>
      <c r="DM18" s="596"/>
      <c r="DN18" s="596"/>
      <c r="DO18" s="596"/>
      <c r="DP18" s="597"/>
      <c r="DQ18" s="604">
        <v>17344</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8320</v>
      </c>
      <c r="BH19" s="596"/>
      <c r="BI19" s="596"/>
      <c r="BJ19" s="596"/>
      <c r="BK19" s="596"/>
      <c r="BL19" s="596"/>
      <c r="BM19" s="596"/>
      <c r="BN19" s="597"/>
      <c r="BO19" s="598">
        <v>0.7</v>
      </c>
      <c r="BP19" s="598"/>
      <c r="BQ19" s="598"/>
      <c r="BR19" s="598"/>
      <c r="BS19" s="604" t="s">
        <v>111</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4381450</v>
      </c>
      <c r="S20" s="596"/>
      <c r="T20" s="596"/>
      <c r="U20" s="596"/>
      <c r="V20" s="596"/>
      <c r="W20" s="596"/>
      <c r="X20" s="596"/>
      <c r="Y20" s="597"/>
      <c r="Z20" s="598">
        <v>55.3</v>
      </c>
      <c r="AA20" s="598"/>
      <c r="AB20" s="598"/>
      <c r="AC20" s="598"/>
      <c r="AD20" s="599">
        <v>4057882</v>
      </c>
      <c r="AE20" s="599"/>
      <c r="AF20" s="599"/>
      <c r="AG20" s="599"/>
      <c r="AH20" s="599"/>
      <c r="AI20" s="599"/>
      <c r="AJ20" s="599"/>
      <c r="AK20" s="599"/>
      <c r="AL20" s="600">
        <v>100</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8320</v>
      </c>
      <c r="BH20" s="596"/>
      <c r="BI20" s="596"/>
      <c r="BJ20" s="596"/>
      <c r="BK20" s="596"/>
      <c r="BL20" s="596"/>
      <c r="BM20" s="596"/>
      <c r="BN20" s="597"/>
      <c r="BO20" s="598">
        <v>0.7</v>
      </c>
      <c r="BP20" s="598"/>
      <c r="BQ20" s="598"/>
      <c r="BR20" s="598"/>
      <c r="BS20" s="604" t="s">
        <v>111</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7491778</v>
      </c>
      <c r="CS20" s="596"/>
      <c r="CT20" s="596"/>
      <c r="CU20" s="596"/>
      <c r="CV20" s="596"/>
      <c r="CW20" s="596"/>
      <c r="CX20" s="596"/>
      <c r="CY20" s="597"/>
      <c r="CZ20" s="598">
        <v>100</v>
      </c>
      <c r="DA20" s="598"/>
      <c r="DB20" s="598"/>
      <c r="DC20" s="598"/>
      <c r="DD20" s="604">
        <v>1293024</v>
      </c>
      <c r="DE20" s="596"/>
      <c r="DF20" s="596"/>
      <c r="DG20" s="596"/>
      <c r="DH20" s="596"/>
      <c r="DI20" s="596"/>
      <c r="DJ20" s="596"/>
      <c r="DK20" s="596"/>
      <c r="DL20" s="596"/>
      <c r="DM20" s="596"/>
      <c r="DN20" s="596"/>
      <c r="DO20" s="596"/>
      <c r="DP20" s="597"/>
      <c r="DQ20" s="604">
        <v>4912516</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781</v>
      </c>
      <c r="S21" s="596"/>
      <c r="T21" s="596"/>
      <c r="U21" s="596"/>
      <c r="V21" s="596"/>
      <c r="W21" s="596"/>
      <c r="X21" s="596"/>
      <c r="Y21" s="597"/>
      <c r="Z21" s="598">
        <v>0</v>
      </c>
      <c r="AA21" s="598"/>
      <c r="AB21" s="598"/>
      <c r="AC21" s="598"/>
      <c r="AD21" s="599">
        <v>781</v>
      </c>
      <c r="AE21" s="599"/>
      <c r="AF21" s="599"/>
      <c r="AG21" s="599"/>
      <c r="AH21" s="599"/>
      <c r="AI21" s="599"/>
      <c r="AJ21" s="599"/>
      <c r="AK21" s="599"/>
      <c r="AL21" s="600">
        <v>0</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8320</v>
      </c>
      <c r="BH21" s="596"/>
      <c r="BI21" s="596"/>
      <c r="BJ21" s="596"/>
      <c r="BK21" s="596"/>
      <c r="BL21" s="596"/>
      <c r="BM21" s="596"/>
      <c r="BN21" s="597"/>
      <c r="BO21" s="598">
        <v>0.7</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115065</v>
      </c>
      <c r="S22" s="596"/>
      <c r="T22" s="596"/>
      <c r="U22" s="596"/>
      <c r="V22" s="596"/>
      <c r="W22" s="596"/>
      <c r="X22" s="596"/>
      <c r="Y22" s="597"/>
      <c r="Z22" s="598">
        <v>1.5</v>
      </c>
      <c r="AA22" s="598"/>
      <c r="AB22" s="598"/>
      <c r="AC22" s="598"/>
      <c r="AD22" s="599" t="s">
        <v>111</v>
      </c>
      <c r="AE22" s="599"/>
      <c r="AF22" s="599"/>
      <c r="AG22" s="599"/>
      <c r="AH22" s="599"/>
      <c r="AI22" s="599"/>
      <c r="AJ22" s="599"/>
      <c r="AK22" s="599"/>
      <c r="AL22" s="600" t="s">
        <v>111</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86386</v>
      </c>
      <c r="S23" s="596"/>
      <c r="T23" s="596"/>
      <c r="U23" s="596"/>
      <c r="V23" s="596"/>
      <c r="W23" s="596"/>
      <c r="X23" s="596"/>
      <c r="Y23" s="597"/>
      <c r="Z23" s="598">
        <v>1.1000000000000001</v>
      </c>
      <c r="AA23" s="598"/>
      <c r="AB23" s="598"/>
      <c r="AC23" s="598"/>
      <c r="AD23" s="599" t="s">
        <v>111</v>
      </c>
      <c r="AE23" s="599"/>
      <c r="AF23" s="599"/>
      <c r="AG23" s="599"/>
      <c r="AH23" s="599"/>
      <c r="AI23" s="599"/>
      <c r="AJ23" s="599"/>
      <c r="AK23" s="599"/>
      <c r="AL23" s="600" t="s">
        <v>111</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111</v>
      </c>
      <c r="BH23" s="596"/>
      <c r="BI23" s="596"/>
      <c r="BJ23" s="596"/>
      <c r="BK23" s="596"/>
      <c r="BL23" s="596"/>
      <c r="BM23" s="596"/>
      <c r="BN23" s="597"/>
      <c r="BO23" s="598" t="s">
        <v>111</v>
      </c>
      <c r="BP23" s="598"/>
      <c r="BQ23" s="598"/>
      <c r="BR23" s="598"/>
      <c r="BS23" s="604" t="s">
        <v>111</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26993</v>
      </c>
      <c r="S24" s="596"/>
      <c r="T24" s="596"/>
      <c r="U24" s="596"/>
      <c r="V24" s="596"/>
      <c r="W24" s="596"/>
      <c r="X24" s="596"/>
      <c r="Y24" s="597"/>
      <c r="Z24" s="598">
        <v>0.3</v>
      </c>
      <c r="AA24" s="598"/>
      <c r="AB24" s="598"/>
      <c r="AC24" s="598"/>
      <c r="AD24" s="599" t="s">
        <v>111</v>
      </c>
      <c r="AE24" s="599"/>
      <c r="AF24" s="599"/>
      <c r="AG24" s="599"/>
      <c r="AH24" s="599"/>
      <c r="AI24" s="599"/>
      <c r="AJ24" s="599"/>
      <c r="AK24" s="599"/>
      <c r="AL24" s="600" t="s">
        <v>111</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2663445</v>
      </c>
      <c r="CS24" s="585"/>
      <c r="CT24" s="585"/>
      <c r="CU24" s="585"/>
      <c r="CV24" s="585"/>
      <c r="CW24" s="585"/>
      <c r="CX24" s="585"/>
      <c r="CY24" s="586"/>
      <c r="CZ24" s="626">
        <v>35.6</v>
      </c>
      <c r="DA24" s="627"/>
      <c r="DB24" s="627"/>
      <c r="DC24" s="628"/>
      <c r="DD24" s="625">
        <v>2120756</v>
      </c>
      <c r="DE24" s="585"/>
      <c r="DF24" s="585"/>
      <c r="DG24" s="585"/>
      <c r="DH24" s="585"/>
      <c r="DI24" s="585"/>
      <c r="DJ24" s="585"/>
      <c r="DK24" s="586"/>
      <c r="DL24" s="625">
        <v>2106114</v>
      </c>
      <c r="DM24" s="585"/>
      <c r="DN24" s="585"/>
      <c r="DO24" s="585"/>
      <c r="DP24" s="585"/>
      <c r="DQ24" s="585"/>
      <c r="DR24" s="585"/>
      <c r="DS24" s="585"/>
      <c r="DT24" s="585"/>
      <c r="DU24" s="585"/>
      <c r="DV24" s="586"/>
      <c r="DW24" s="589">
        <v>49.7</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600637</v>
      </c>
      <c r="S25" s="596"/>
      <c r="T25" s="596"/>
      <c r="U25" s="596"/>
      <c r="V25" s="596"/>
      <c r="W25" s="596"/>
      <c r="X25" s="596"/>
      <c r="Y25" s="597"/>
      <c r="Z25" s="598">
        <v>7.6</v>
      </c>
      <c r="AA25" s="598"/>
      <c r="AB25" s="598"/>
      <c r="AC25" s="598"/>
      <c r="AD25" s="599" t="s">
        <v>111</v>
      </c>
      <c r="AE25" s="599"/>
      <c r="AF25" s="599"/>
      <c r="AG25" s="599"/>
      <c r="AH25" s="599"/>
      <c r="AI25" s="599"/>
      <c r="AJ25" s="599"/>
      <c r="AK25" s="599"/>
      <c r="AL25" s="600" t="s">
        <v>111</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829682</v>
      </c>
      <c r="CS25" s="621"/>
      <c r="CT25" s="621"/>
      <c r="CU25" s="621"/>
      <c r="CV25" s="621"/>
      <c r="CW25" s="621"/>
      <c r="CX25" s="621"/>
      <c r="CY25" s="622"/>
      <c r="CZ25" s="629">
        <v>11.1</v>
      </c>
      <c r="DA25" s="630"/>
      <c r="DB25" s="630"/>
      <c r="DC25" s="631"/>
      <c r="DD25" s="604">
        <v>786994</v>
      </c>
      <c r="DE25" s="621"/>
      <c r="DF25" s="621"/>
      <c r="DG25" s="621"/>
      <c r="DH25" s="621"/>
      <c r="DI25" s="621"/>
      <c r="DJ25" s="621"/>
      <c r="DK25" s="622"/>
      <c r="DL25" s="604">
        <v>773655</v>
      </c>
      <c r="DM25" s="621"/>
      <c r="DN25" s="621"/>
      <c r="DO25" s="621"/>
      <c r="DP25" s="621"/>
      <c r="DQ25" s="621"/>
      <c r="DR25" s="621"/>
      <c r="DS25" s="621"/>
      <c r="DT25" s="621"/>
      <c r="DU25" s="621"/>
      <c r="DV25" s="622"/>
      <c r="DW25" s="600">
        <v>18.3</v>
      </c>
      <c r="DX25" s="623"/>
      <c r="DY25" s="623"/>
      <c r="DZ25" s="623"/>
      <c r="EA25" s="623"/>
      <c r="EB25" s="623"/>
      <c r="EC25" s="624"/>
    </row>
    <row r="26" spans="2:133" ht="11.25" customHeight="1" x14ac:dyDescent="0.15">
      <c r="B26" s="632" t="s">
        <v>277</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472281</v>
      </c>
      <c r="CS26" s="596"/>
      <c r="CT26" s="596"/>
      <c r="CU26" s="596"/>
      <c r="CV26" s="596"/>
      <c r="CW26" s="596"/>
      <c r="CX26" s="596"/>
      <c r="CY26" s="597"/>
      <c r="CZ26" s="629">
        <v>6.3</v>
      </c>
      <c r="DA26" s="630"/>
      <c r="DB26" s="630"/>
      <c r="DC26" s="631"/>
      <c r="DD26" s="604">
        <v>439364</v>
      </c>
      <c r="DE26" s="596"/>
      <c r="DF26" s="596"/>
      <c r="DG26" s="596"/>
      <c r="DH26" s="596"/>
      <c r="DI26" s="596"/>
      <c r="DJ26" s="596"/>
      <c r="DK26" s="597"/>
      <c r="DL26" s="604" t="s">
        <v>210</v>
      </c>
      <c r="DM26" s="596"/>
      <c r="DN26" s="596"/>
      <c r="DO26" s="596"/>
      <c r="DP26" s="596"/>
      <c r="DQ26" s="596"/>
      <c r="DR26" s="596"/>
      <c r="DS26" s="596"/>
      <c r="DT26" s="596"/>
      <c r="DU26" s="596"/>
      <c r="DV26" s="597"/>
      <c r="DW26" s="600" t="s">
        <v>210</v>
      </c>
      <c r="DX26" s="623"/>
      <c r="DY26" s="623"/>
      <c r="DZ26" s="623"/>
      <c r="EA26" s="623"/>
      <c r="EB26" s="623"/>
      <c r="EC26" s="624"/>
    </row>
    <row r="27" spans="2:133" ht="11.25" customHeight="1" x14ac:dyDescent="0.15">
      <c r="B27" s="592" t="s">
        <v>280</v>
      </c>
      <c r="C27" s="593"/>
      <c r="D27" s="593"/>
      <c r="E27" s="593"/>
      <c r="F27" s="593"/>
      <c r="G27" s="593"/>
      <c r="H27" s="593"/>
      <c r="I27" s="593"/>
      <c r="J27" s="593"/>
      <c r="K27" s="593"/>
      <c r="L27" s="593"/>
      <c r="M27" s="593"/>
      <c r="N27" s="593"/>
      <c r="O27" s="593"/>
      <c r="P27" s="593"/>
      <c r="Q27" s="594"/>
      <c r="R27" s="595">
        <v>558967</v>
      </c>
      <c r="S27" s="596"/>
      <c r="T27" s="596"/>
      <c r="U27" s="596"/>
      <c r="V27" s="596"/>
      <c r="W27" s="596"/>
      <c r="X27" s="596"/>
      <c r="Y27" s="597"/>
      <c r="Z27" s="598">
        <v>7.1</v>
      </c>
      <c r="AA27" s="598"/>
      <c r="AB27" s="598"/>
      <c r="AC27" s="598"/>
      <c r="AD27" s="599" t="s">
        <v>111</v>
      </c>
      <c r="AE27" s="599"/>
      <c r="AF27" s="599"/>
      <c r="AG27" s="599"/>
      <c r="AH27" s="599"/>
      <c r="AI27" s="599"/>
      <c r="AJ27" s="599"/>
      <c r="AK27" s="599"/>
      <c r="AL27" s="600" t="s">
        <v>111</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1117924</v>
      </c>
      <c r="BH27" s="596"/>
      <c r="BI27" s="596"/>
      <c r="BJ27" s="596"/>
      <c r="BK27" s="596"/>
      <c r="BL27" s="596"/>
      <c r="BM27" s="596"/>
      <c r="BN27" s="597"/>
      <c r="BO27" s="598">
        <v>100</v>
      </c>
      <c r="BP27" s="598"/>
      <c r="BQ27" s="598"/>
      <c r="BR27" s="598"/>
      <c r="BS27" s="604" t="s">
        <v>111</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655394</v>
      </c>
      <c r="CS27" s="621"/>
      <c r="CT27" s="621"/>
      <c r="CU27" s="621"/>
      <c r="CV27" s="621"/>
      <c r="CW27" s="621"/>
      <c r="CX27" s="621"/>
      <c r="CY27" s="622"/>
      <c r="CZ27" s="629">
        <v>8.6999999999999993</v>
      </c>
      <c r="DA27" s="630"/>
      <c r="DB27" s="630"/>
      <c r="DC27" s="631"/>
      <c r="DD27" s="604">
        <v>169345</v>
      </c>
      <c r="DE27" s="621"/>
      <c r="DF27" s="621"/>
      <c r="DG27" s="621"/>
      <c r="DH27" s="621"/>
      <c r="DI27" s="621"/>
      <c r="DJ27" s="621"/>
      <c r="DK27" s="622"/>
      <c r="DL27" s="604">
        <v>168042</v>
      </c>
      <c r="DM27" s="621"/>
      <c r="DN27" s="621"/>
      <c r="DO27" s="621"/>
      <c r="DP27" s="621"/>
      <c r="DQ27" s="621"/>
      <c r="DR27" s="621"/>
      <c r="DS27" s="621"/>
      <c r="DT27" s="621"/>
      <c r="DU27" s="621"/>
      <c r="DV27" s="622"/>
      <c r="DW27" s="600">
        <v>4</v>
      </c>
      <c r="DX27" s="623"/>
      <c r="DY27" s="623"/>
      <c r="DZ27" s="623"/>
      <c r="EA27" s="623"/>
      <c r="EB27" s="623"/>
      <c r="EC27" s="624"/>
    </row>
    <row r="28" spans="2:133" ht="11.25" customHeight="1" x14ac:dyDescent="0.15">
      <c r="B28" s="592" t="s">
        <v>283</v>
      </c>
      <c r="C28" s="593"/>
      <c r="D28" s="593"/>
      <c r="E28" s="593"/>
      <c r="F28" s="593"/>
      <c r="G28" s="593"/>
      <c r="H28" s="593"/>
      <c r="I28" s="593"/>
      <c r="J28" s="593"/>
      <c r="K28" s="593"/>
      <c r="L28" s="593"/>
      <c r="M28" s="593"/>
      <c r="N28" s="593"/>
      <c r="O28" s="593"/>
      <c r="P28" s="593"/>
      <c r="Q28" s="594"/>
      <c r="R28" s="595">
        <v>55527</v>
      </c>
      <c r="S28" s="596"/>
      <c r="T28" s="596"/>
      <c r="U28" s="596"/>
      <c r="V28" s="596"/>
      <c r="W28" s="596"/>
      <c r="X28" s="596"/>
      <c r="Y28" s="597"/>
      <c r="Z28" s="598">
        <v>0.7</v>
      </c>
      <c r="AA28" s="598"/>
      <c r="AB28" s="598"/>
      <c r="AC28" s="598"/>
      <c r="AD28" s="599">
        <v>260</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1178369</v>
      </c>
      <c r="CS28" s="596"/>
      <c r="CT28" s="596"/>
      <c r="CU28" s="596"/>
      <c r="CV28" s="596"/>
      <c r="CW28" s="596"/>
      <c r="CX28" s="596"/>
      <c r="CY28" s="597"/>
      <c r="CZ28" s="629">
        <v>15.7</v>
      </c>
      <c r="DA28" s="630"/>
      <c r="DB28" s="630"/>
      <c r="DC28" s="631"/>
      <c r="DD28" s="604">
        <v>1164417</v>
      </c>
      <c r="DE28" s="596"/>
      <c r="DF28" s="596"/>
      <c r="DG28" s="596"/>
      <c r="DH28" s="596"/>
      <c r="DI28" s="596"/>
      <c r="DJ28" s="596"/>
      <c r="DK28" s="597"/>
      <c r="DL28" s="604">
        <v>1164417</v>
      </c>
      <c r="DM28" s="596"/>
      <c r="DN28" s="596"/>
      <c r="DO28" s="596"/>
      <c r="DP28" s="596"/>
      <c r="DQ28" s="596"/>
      <c r="DR28" s="596"/>
      <c r="DS28" s="596"/>
      <c r="DT28" s="596"/>
      <c r="DU28" s="596"/>
      <c r="DV28" s="597"/>
      <c r="DW28" s="600">
        <v>27.5</v>
      </c>
      <c r="DX28" s="623"/>
      <c r="DY28" s="623"/>
      <c r="DZ28" s="623"/>
      <c r="EA28" s="623"/>
      <c r="EB28" s="623"/>
      <c r="EC28" s="624"/>
    </row>
    <row r="29" spans="2:133" ht="11.25" customHeight="1" x14ac:dyDescent="0.15">
      <c r="B29" s="592" t="s">
        <v>285</v>
      </c>
      <c r="C29" s="593"/>
      <c r="D29" s="593"/>
      <c r="E29" s="593"/>
      <c r="F29" s="593"/>
      <c r="G29" s="593"/>
      <c r="H29" s="593"/>
      <c r="I29" s="593"/>
      <c r="J29" s="593"/>
      <c r="K29" s="593"/>
      <c r="L29" s="593"/>
      <c r="M29" s="593"/>
      <c r="N29" s="593"/>
      <c r="O29" s="593"/>
      <c r="P29" s="593"/>
      <c r="Q29" s="594"/>
      <c r="R29" s="595">
        <v>13018</v>
      </c>
      <c r="S29" s="596"/>
      <c r="T29" s="596"/>
      <c r="U29" s="596"/>
      <c r="V29" s="596"/>
      <c r="W29" s="596"/>
      <c r="X29" s="596"/>
      <c r="Y29" s="597"/>
      <c r="Z29" s="598">
        <v>0.2</v>
      </c>
      <c r="AA29" s="598"/>
      <c r="AB29" s="598"/>
      <c r="AC29" s="598"/>
      <c r="AD29" s="599" t="s">
        <v>111</v>
      </c>
      <c r="AE29" s="599"/>
      <c r="AF29" s="599"/>
      <c r="AG29" s="599"/>
      <c r="AH29" s="599"/>
      <c r="AI29" s="599"/>
      <c r="AJ29" s="599"/>
      <c r="AK29" s="599"/>
      <c r="AL29" s="600" t="s">
        <v>111</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1178265</v>
      </c>
      <c r="CS29" s="621"/>
      <c r="CT29" s="621"/>
      <c r="CU29" s="621"/>
      <c r="CV29" s="621"/>
      <c r="CW29" s="621"/>
      <c r="CX29" s="621"/>
      <c r="CY29" s="622"/>
      <c r="CZ29" s="629">
        <v>15.7</v>
      </c>
      <c r="DA29" s="630"/>
      <c r="DB29" s="630"/>
      <c r="DC29" s="631"/>
      <c r="DD29" s="604">
        <v>1164313</v>
      </c>
      <c r="DE29" s="621"/>
      <c r="DF29" s="621"/>
      <c r="DG29" s="621"/>
      <c r="DH29" s="621"/>
      <c r="DI29" s="621"/>
      <c r="DJ29" s="621"/>
      <c r="DK29" s="622"/>
      <c r="DL29" s="604">
        <v>1164313</v>
      </c>
      <c r="DM29" s="621"/>
      <c r="DN29" s="621"/>
      <c r="DO29" s="621"/>
      <c r="DP29" s="621"/>
      <c r="DQ29" s="621"/>
      <c r="DR29" s="621"/>
      <c r="DS29" s="621"/>
      <c r="DT29" s="621"/>
      <c r="DU29" s="621"/>
      <c r="DV29" s="622"/>
      <c r="DW29" s="600">
        <v>27.5</v>
      </c>
      <c r="DX29" s="623"/>
      <c r="DY29" s="623"/>
      <c r="DZ29" s="623"/>
      <c r="EA29" s="623"/>
      <c r="EB29" s="623"/>
      <c r="EC29" s="624"/>
    </row>
    <row r="30" spans="2:133" ht="11.25" customHeight="1" x14ac:dyDescent="0.15">
      <c r="B30" s="592" t="s">
        <v>289</v>
      </c>
      <c r="C30" s="593"/>
      <c r="D30" s="593"/>
      <c r="E30" s="593"/>
      <c r="F30" s="593"/>
      <c r="G30" s="593"/>
      <c r="H30" s="593"/>
      <c r="I30" s="593"/>
      <c r="J30" s="593"/>
      <c r="K30" s="593"/>
      <c r="L30" s="593"/>
      <c r="M30" s="593"/>
      <c r="N30" s="593"/>
      <c r="O30" s="593"/>
      <c r="P30" s="593"/>
      <c r="Q30" s="594"/>
      <c r="R30" s="595">
        <v>436627</v>
      </c>
      <c r="S30" s="596"/>
      <c r="T30" s="596"/>
      <c r="U30" s="596"/>
      <c r="V30" s="596"/>
      <c r="W30" s="596"/>
      <c r="X30" s="596"/>
      <c r="Y30" s="597"/>
      <c r="Z30" s="598">
        <v>5.5</v>
      </c>
      <c r="AA30" s="598"/>
      <c r="AB30" s="598"/>
      <c r="AC30" s="598"/>
      <c r="AD30" s="599" t="s">
        <v>111</v>
      </c>
      <c r="AE30" s="599"/>
      <c r="AF30" s="599"/>
      <c r="AG30" s="599"/>
      <c r="AH30" s="599"/>
      <c r="AI30" s="599"/>
      <c r="AJ30" s="599"/>
      <c r="AK30" s="599"/>
      <c r="AL30" s="600" t="s">
        <v>111</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99.2</v>
      </c>
      <c r="BH30" s="654"/>
      <c r="BI30" s="654"/>
      <c r="BJ30" s="654"/>
      <c r="BK30" s="654"/>
      <c r="BL30" s="654"/>
      <c r="BM30" s="590">
        <v>96.9</v>
      </c>
      <c r="BN30" s="654"/>
      <c r="BO30" s="654"/>
      <c r="BP30" s="654"/>
      <c r="BQ30" s="655"/>
      <c r="BR30" s="653">
        <v>99.4</v>
      </c>
      <c r="BS30" s="654"/>
      <c r="BT30" s="654"/>
      <c r="BU30" s="654"/>
      <c r="BV30" s="654"/>
      <c r="BW30" s="654"/>
      <c r="BX30" s="590">
        <v>95.6</v>
      </c>
      <c r="BY30" s="654"/>
      <c r="BZ30" s="654"/>
      <c r="CA30" s="654"/>
      <c r="CB30" s="655"/>
      <c r="CD30" s="658"/>
      <c r="CE30" s="659"/>
      <c r="CF30" s="609" t="s">
        <v>292</v>
      </c>
      <c r="CG30" s="610"/>
      <c r="CH30" s="610"/>
      <c r="CI30" s="610"/>
      <c r="CJ30" s="610"/>
      <c r="CK30" s="610"/>
      <c r="CL30" s="610"/>
      <c r="CM30" s="610"/>
      <c r="CN30" s="610"/>
      <c r="CO30" s="610"/>
      <c r="CP30" s="610"/>
      <c r="CQ30" s="611"/>
      <c r="CR30" s="595">
        <v>1100954</v>
      </c>
      <c r="CS30" s="596"/>
      <c r="CT30" s="596"/>
      <c r="CU30" s="596"/>
      <c r="CV30" s="596"/>
      <c r="CW30" s="596"/>
      <c r="CX30" s="596"/>
      <c r="CY30" s="597"/>
      <c r="CZ30" s="629">
        <v>14.7</v>
      </c>
      <c r="DA30" s="630"/>
      <c r="DB30" s="630"/>
      <c r="DC30" s="631"/>
      <c r="DD30" s="604">
        <v>1088648</v>
      </c>
      <c r="DE30" s="596"/>
      <c r="DF30" s="596"/>
      <c r="DG30" s="596"/>
      <c r="DH30" s="596"/>
      <c r="DI30" s="596"/>
      <c r="DJ30" s="596"/>
      <c r="DK30" s="597"/>
      <c r="DL30" s="604">
        <v>1088648</v>
      </c>
      <c r="DM30" s="596"/>
      <c r="DN30" s="596"/>
      <c r="DO30" s="596"/>
      <c r="DP30" s="596"/>
      <c r="DQ30" s="596"/>
      <c r="DR30" s="596"/>
      <c r="DS30" s="596"/>
      <c r="DT30" s="596"/>
      <c r="DU30" s="596"/>
      <c r="DV30" s="597"/>
      <c r="DW30" s="600">
        <v>25.7</v>
      </c>
      <c r="DX30" s="623"/>
      <c r="DY30" s="623"/>
      <c r="DZ30" s="623"/>
      <c r="EA30" s="623"/>
      <c r="EB30" s="623"/>
      <c r="EC30" s="624"/>
    </row>
    <row r="31" spans="2:133" ht="11.25" customHeight="1" x14ac:dyDescent="0.15">
      <c r="B31" s="592" t="s">
        <v>293</v>
      </c>
      <c r="C31" s="593"/>
      <c r="D31" s="593"/>
      <c r="E31" s="593"/>
      <c r="F31" s="593"/>
      <c r="G31" s="593"/>
      <c r="H31" s="593"/>
      <c r="I31" s="593"/>
      <c r="J31" s="593"/>
      <c r="K31" s="593"/>
      <c r="L31" s="593"/>
      <c r="M31" s="593"/>
      <c r="N31" s="593"/>
      <c r="O31" s="593"/>
      <c r="P31" s="593"/>
      <c r="Q31" s="594"/>
      <c r="R31" s="595">
        <v>320722</v>
      </c>
      <c r="S31" s="596"/>
      <c r="T31" s="596"/>
      <c r="U31" s="596"/>
      <c r="V31" s="596"/>
      <c r="W31" s="596"/>
      <c r="X31" s="596"/>
      <c r="Y31" s="597"/>
      <c r="Z31" s="598">
        <v>4</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98.8</v>
      </c>
      <c r="BH31" s="621"/>
      <c r="BI31" s="621"/>
      <c r="BJ31" s="621"/>
      <c r="BK31" s="621"/>
      <c r="BL31" s="621"/>
      <c r="BM31" s="601">
        <v>96.7</v>
      </c>
      <c r="BN31" s="651"/>
      <c r="BO31" s="651"/>
      <c r="BP31" s="651"/>
      <c r="BQ31" s="652"/>
      <c r="BR31" s="650">
        <v>99.2</v>
      </c>
      <c r="BS31" s="621"/>
      <c r="BT31" s="621"/>
      <c r="BU31" s="621"/>
      <c r="BV31" s="621"/>
      <c r="BW31" s="621"/>
      <c r="BX31" s="601">
        <v>97.1</v>
      </c>
      <c r="BY31" s="651"/>
      <c r="BZ31" s="651"/>
      <c r="CA31" s="651"/>
      <c r="CB31" s="652"/>
      <c r="CD31" s="658"/>
      <c r="CE31" s="659"/>
      <c r="CF31" s="609" t="s">
        <v>296</v>
      </c>
      <c r="CG31" s="610"/>
      <c r="CH31" s="610"/>
      <c r="CI31" s="610"/>
      <c r="CJ31" s="610"/>
      <c r="CK31" s="610"/>
      <c r="CL31" s="610"/>
      <c r="CM31" s="610"/>
      <c r="CN31" s="610"/>
      <c r="CO31" s="610"/>
      <c r="CP31" s="610"/>
      <c r="CQ31" s="611"/>
      <c r="CR31" s="595">
        <v>77311</v>
      </c>
      <c r="CS31" s="621"/>
      <c r="CT31" s="621"/>
      <c r="CU31" s="621"/>
      <c r="CV31" s="621"/>
      <c r="CW31" s="621"/>
      <c r="CX31" s="621"/>
      <c r="CY31" s="622"/>
      <c r="CZ31" s="629">
        <v>1</v>
      </c>
      <c r="DA31" s="630"/>
      <c r="DB31" s="630"/>
      <c r="DC31" s="631"/>
      <c r="DD31" s="604">
        <v>75665</v>
      </c>
      <c r="DE31" s="621"/>
      <c r="DF31" s="621"/>
      <c r="DG31" s="621"/>
      <c r="DH31" s="621"/>
      <c r="DI31" s="621"/>
      <c r="DJ31" s="621"/>
      <c r="DK31" s="622"/>
      <c r="DL31" s="604">
        <v>75665</v>
      </c>
      <c r="DM31" s="621"/>
      <c r="DN31" s="621"/>
      <c r="DO31" s="621"/>
      <c r="DP31" s="621"/>
      <c r="DQ31" s="621"/>
      <c r="DR31" s="621"/>
      <c r="DS31" s="621"/>
      <c r="DT31" s="621"/>
      <c r="DU31" s="621"/>
      <c r="DV31" s="622"/>
      <c r="DW31" s="600">
        <v>1.8</v>
      </c>
      <c r="DX31" s="623"/>
      <c r="DY31" s="623"/>
      <c r="DZ31" s="623"/>
      <c r="EA31" s="623"/>
      <c r="EB31" s="623"/>
      <c r="EC31" s="624"/>
    </row>
    <row r="32" spans="2:133" ht="11.25" customHeight="1" x14ac:dyDescent="0.15">
      <c r="B32" s="592" t="s">
        <v>297</v>
      </c>
      <c r="C32" s="593"/>
      <c r="D32" s="593"/>
      <c r="E32" s="593"/>
      <c r="F32" s="593"/>
      <c r="G32" s="593"/>
      <c r="H32" s="593"/>
      <c r="I32" s="593"/>
      <c r="J32" s="593"/>
      <c r="K32" s="593"/>
      <c r="L32" s="593"/>
      <c r="M32" s="593"/>
      <c r="N32" s="593"/>
      <c r="O32" s="593"/>
      <c r="P32" s="593"/>
      <c r="Q32" s="594"/>
      <c r="R32" s="595">
        <v>131611</v>
      </c>
      <c r="S32" s="596"/>
      <c r="T32" s="596"/>
      <c r="U32" s="596"/>
      <c r="V32" s="596"/>
      <c r="W32" s="596"/>
      <c r="X32" s="596"/>
      <c r="Y32" s="597"/>
      <c r="Z32" s="598">
        <v>1.7</v>
      </c>
      <c r="AA32" s="598"/>
      <c r="AB32" s="598"/>
      <c r="AC32" s="598"/>
      <c r="AD32" s="599">
        <v>485</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99.4</v>
      </c>
      <c r="BH32" s="663"/>
      <c r="BI32" s="663"/>
      <c r="BJ32" s="663"/>
      <c r="BK32" s="663"/>
      <c r="BL32" s="663"/>
      <c r="BM32" s="664">
        <v>96.8</v>
      </c>
      <c r="BN32" s="663"/>
      <c r="BO32" s="663"/>
      <c r="BP32" s="663"/>
      <c r="BQ32" s="665"/>
      <c r="BR32" s="662">
        <v>99.4</v>
      </c>
      <c r="BS32" s="663"/>
      <c r="BT32" s="663"/>
      <c r="BU32" s="663"/>
      <c r="BV32" s="663"/>
      <c r="BW32" s="663"/>
      <c r="BX32" s="664">
        <v>94.6</v>
      </c>
      <c r="BY32" s="663"/>
      <c r="BZ32" s="663"/>
      <c r="CA32" s="663"/>
      <c r="CB32" s="665"/>
      <c r="CD32" s="660"/>
      <c r="CE32" s="661"/>
      <c r="CF32" s="609" t="s">
        <v>299</v>
      </c>
      <c r="CG32" s="610"/>
      <c r="CH32" s="610"/>
      <c r="CI32" s="610"/>
      <c r="CJ32" s="610"/>
      <c r="CK32" s="610"/>
      <c r="CL32" s="610"/>
      <c r="CM32" s="610"/>
      <c r="CN32" s="610"/>
      <c r="CO32" s="610"/>
      <c r="CP32" s="610"/>
      <c r="CQ32" s="611"/>
      <c r="CR32" s="595">
        <v>104</v>
      </c>
      <c r="CS32" s="596"/>
      <c r="CT32" s="596"/>
      <c r="CU32" s="596"/>
      <c r="CV32" s="596"/>
      <c r="CW32" s="596"/>
      <c r="CX32" s="596"/>
      <c r="CY32" s="597"/>
      <c r="CZ32" s="629">
        <v>0</v>
      </c>
      <c r="DA32" s="630"/>
      <c r="DB32" s="630"/>
      <c r="DC32" s="631"/>
      <c r="DD32" s="604">
        <v>104</v>
      </c>
      <c r="DE32" s="596"/>
      <c r="DF32" s="596"/>
      <c r="DG32" s="596"/>
      <c r="DH32" s="596"/>
      <c r="DI32" s="596"/>
      <c r="DJ32" s="596"/>
      <c r="DK32" s="597"/>
      <c r="DL32" s="604">
        <v>104</v>
      </c>
      <c r="DM32" s="596"/>
      <c r="DN32" s="596"/>
      <c r="DO32" s="596"/>
      <c r="DP32" s="596"/>
      <c r="DQ32" s="596"/>
      <c r="DR32" s="596"/>
      <c r="DS32" s="596"/>
      <c r="DT32" s="596"/>
      <c r="DU32" s="596"/>
      <c r="DV32" s="597"/>
      <c r="DW32" s="600">
        <v>0</v>
      </c>
      <c r="DX32" s="623"/>
      <c r="DY32" s="623"/>
      <c r="DZ32" s="623"/>
      <c r="EA32" s="623"/>
      <c r="EB32" s="623"/>
      <c r="EC32" s="624"/>
    </row>
    <row r="33" spans="2:133" ht="11.25" customHeight="1" x14ac:dyDescent="0.15">
      <c r="B33" s="592" t="s">
        <v>300</v>
      </c>
      <c r="C33" s="593"/>
      <c r="D33" s="593"/>
      <c r="E33" s="593"/>
      <c r="F33" s="593"/>
      <c r="G33" s="593"/>
      <c r="H33" s="593"/>
      <c r="I33" s="593"/>
      <c r="J33" s="593"/>
      <c r="K33" s="593"/>
      <c r="L33" s="593"/>
      <c r="M33" s="593"/>
      <c r="N33" s="593"/>
      <c r="O33" s="593"/>
      <c r="P33" s="593"/>
      <c r="Q33" s="594"/>
      <c r="R33" s="595">
        <v>1196468</v>
      </c>
      <c r="S33" s="596"/>
      <c r="T33" s="596"/>
      <c r="U33" s="596"/>
      <c r="V33" s="596"/>
      <c r="W33" s="596"/>
      <c r="X33" s="596"/>
      <c r="Y33" s="597"/>
      <c r="Z33" s="598">
        <v>15.1</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3399321</v>
      </c>
      <c r="CS33" s="621"/>
      <c r="CT33" s="621"/>
      <c r="CU33" s="621"/>
      <c r="CV33" s="621"/>
      <c r="CW33" s="621"/>
      <c r="CX33" s="621"/>
      <c r="CY33" s="622"/>
      <c r="CZ33" s="629">
        <v>45.4</v>
      </c>
      <c r="DA33" s="630"/>
      <c r="DB33" s="630"/>
      <c r="DC33" s="631"/>
      <c r="DD33" s="604">
        <v>2434487</v>
      </c>
      <c r="DE33" s="621"/>
      <c r="DF33" s="621"/>
      <c r="DG33" s="621"/>
      <c r="DH33" s="621"/>
      <c r="DI33" s="621"/>
      <c r="DJ33" s="621"/>
      <c r="DK33" s="622"/>
      <c r="DL33" s="604">
        <v>1639217</v>
      </c>
      <c r="DM33" s="621"/>
      <c r="DN33" s="621"/>
      <c r="DO33" s="621"/>
      <c r="DP33" s="621"/>
      <c r="DQ33" s="621"/>
      <c r="DR33" s="621"/>
      <c r="DS33" s="621"/>
      <c r="DT33" s="621"/>
      <c r="DU33" s="621"/>
      <c r="DV33" s="622"/>
      <c r="DW33" s="600">
        <v>38.700000000000003</v>
      </c>
      <c r="DX33" s="623"/>
      <c r="DY33" s="623"/>
      <c r="DZ33" s="623"/>
      <c r="EA33" s="623"/>
      <c r="EB33" s="623"/>
      <c r="EC33" s="624"/>
    </row>
    <row r="34" spans="2:133" ht="11.25" customHeight="1" x14ac:dyDescent="0.15">
      <c r="B34" s="592" t="s">
        <v>302</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1150555</v>
      </c>
      <c r="CS34" s="596"/>
      <c r="CT34" s="596"/>
      <c r="CU34" s="596"/>
      <c r="CV34" s="596"/>
      <c r="CW34" s="596"/>
      <c r="CX34" s="596"/>
      <c r="CY34" s="597"/>
      <c r="CZ34" s="629">
        <v>15.4</v>
      </c>
      <c r="DA34" s="630"/>
      <c r="DB34" s="630"/>
      <c r="DC34" s="631"/>
      <c r="DD34" s="604">
        <v>869373</v>
      </c>
      <c r="DE34" s="596"/>
      <c r="DF34" s="596"/>
      <c r="DG34" s="596"/>
      <c r="DH34" s="596"/>
      <c r="DI34" s="596"/>
      <c r="DJ34" s="596"/>
      <c r="DK34" s="597"/>
      <c r="DL34" s="604">
        <v>717315</v>
      </c>
      <c r="DM34" s="596"/>
      <c r="DN34" s="596"/>
      <c r="DO34" s="596"/>
      <c r="DP34" s="596"/>
      <c r="DQ34" s="596"/>
      <c r="DR34" s="596"/>
      <c r="DS34" s="596"/>
      <c r="DT34" s="596"/>
      <c r="DU34" s="596"/>
      <c r="DV34" s="597"/>
      <c r="DW34" s="600">
        <v>16.899999999999999</v>
      </c>
      <c r="DX34" s="623"/>
      <c r="DY34" s="623"/>
      <c r="DZ34" s="623"/>
      <c r="EA34" s="623"/>
      <c r="EB34" s="623"/>
      <c r="EC34" s="624"/>
    </row>
    <row r="35" spans="2:133" ht="11.25" customHeight="1" x14ac:dyDescent="0.15">
      <c r="B35" s="592" t="s">
        <v>306</v>
      </c>
      <c r="C35" s="593"/>
      <c r="D35" s="593"/>
      <c r="E35" s="593"/>
      <c r="F35" s="593"/>
      <c r="G35" s="593"/>
      <c r="H35" s="593"/>
      <c r="I35" s="593"/>
      <c r="J35" s="593"/>
      <c r="K35" s="593"/>
      <c r="L35" s="593"/>
      <c r="M35" s="593"/>
      <c r="N35" s="593"/>
      <c r="O35" s="593"/>
      <c r="P35" s="593"/>
      <c r="Q35" s="594"/>
      <c r="R35" s="595">
        <v>177868</v>
      </c>
      <c r="S35" s="596"/>
      <c r="T35" s="596"/>
      <c r="U35" s="596"/>
      <c r="V35" s="596"/>
      <c r="W35" s="596"/>
      <c r="X35" s="596"/>
      <c r="Y35" s="597"/>
      <c r="Z35" s="598">
        <v>2.2000000000000002</v>
      </c>
      <c r="AA35" s="598"/>
      <c r="AB35" s="598"/>
      <c r="AC35" s="598"/>
      <c r="AD35" s="599" t="s">
        <v>111</v>
      </c>
      <c r="AE35" s="599"/>
      <c r="AF35" s="599"/>
      <c r="AG35" s="599"/>
      <c r="AH35" s="599"/>
      <c r="AI35" s="599"/>
      <c r="AJ35" s="599"/>
      <c r="AK35" s="599"/>
      <c r="AL35" s="600" t="s">
        <v>111</v>
      </c>
      <c r="AM35" s="601"/>
      <c r="AN35" s="601"/>
      <c r="AO35" s="602"/>
      <c r="AP35" s="188"/>
      <c r="AQ35" s="606" t="s">
        <v>307</v>
      </c>
      <c r="AR35" s="607"/>
      <c r="AS35" s="607"/>
      <c r="AT35" s="607"/>
      <c r="AU35" s="607"/>
      <c r="AV35" s="607"/>
      <c r="AW35" s="607"/>
      <c r="AX35" s="607"/>
      <c r="AY35" s="608"/>
      <c r="AZ35" s="584">
        <v>984256</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11279</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88098</v>
      </c>
      <c r="CS35" s="621"/>
      <c r="CT35" s="621"/>
      <c r="CU35" s="621"/>
      <c r="CV35" s="621"/>
      <c r="CW35" s="621"/>
      <c r="CX35" s="621"/>
      <c r="CY35" s="622"/>
      <c r="CZ35" s="629">
        <v>1.2</v>
      </c>
      <c r="DA35" s="630"/>
      <c r="DB35" s="630"/>
      <c r="DC35" s="631"/>
      <c r="DD35" s="604">
        <v>42091</v>
      </c>
      <c r="DE35" s="621"/>
      <c r="DF35" s="621"/>
      <c r="DG35" s="621"/>
      <c r="DH35" s="621"/>
      <c r="DI35" s="621"/>
      <c r="DJ35" s="621"/>
      <c r="DK35" s="622"/>
      <c r="DL35" s="604">
        <v>42091</v>
      </c>
      <c r="DM35" s="621"/>
      <c r="DN35" s="621"/>
      <c r="DO35" s="621"/>
      <c r="DP35" s="621"/>
      <c r="DQ35" s="621"/>
      <c r="DR35" s="621"/>
      <c r="DS35" s="621"/>
      <c r="DT35" s="621"/>
      <c r="DU35" s="621"/>
      <c r="DV35" s="622"/>
      <c r="DW35" s="600">
        <v>1</v>
      </c>
      <c r="DX35" s="623"/>
      <c r="DY35" s="623"/>
      <c r="DZ35" s="623"/>
      <c r="EA35" s="623"/>
      <c r="EB35" s="623"/>
      <c r="EC35" s="624"/>
    </row>
    <row r="36" spans="2:133" ht="11.25" customHeight="1" x14ac:dyDescent="0.15">
      <c r="B36" s="638" t="s">
        <v>310</v>
      </c>
      <c r="C36" s="639"/>
      <c r="D36" s="639"/>
      <c r="E36" s="639"/>
      <c r="F36" s="639"/>
      <c r="G36" s="639"/>
      <c r="H36" s="639"/>
      <c r="I36" s="639"/>
      <c r="J36" s="639"/>
      <c r="K36" s="639"/>
      <c r="L36" s="639"/>
      <c r="M36" s="639"/>
      <c r="N36" s="639"/>
      <c r="O36" s="639"/>
      <c r="P36" s="639"/>
      <c r="Q36" s="640"/>
      <c r="R36" s="667">
        <v>7924252</v>
      </c>
      <c r="S36" s="668"/>
      <c r="T36" s="668"/>
      <c r="U36" s="668"/>
      <c r="V36" s="668"/>
      <c r="W36" s="668"/>
      <c r="X36" s="668"/>
      <c r="Y36" s="669"/>
      <c r="Z36" s="670">
        <v>100</v>
      </c>
      <c r="AA36" s="670"/>
      <c r="AB36" s="670"/>
      <c r="AC36" s="670"/>
      <c r="AD36" s="671">
        <v>4059408</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267658</v>
      </c>
      <c r="BA36" s="596"/>
      <c r="BB36" s="596"/>
      <c r="BC36" s="596"/>
      <c r="BD36" s="621"/>
      <c r="BE36" s="621"/>
      <c r="BF36" s="652"/>
      <c r="BG36" s="609" t="s">
        <v>312</v>
      </c>
      <c r="BH36" s="610"/>
      <c r="BI36" s="610"/>
      <c r="BJ36" s="610"/>
      <c r="BK36" s="610"/>
      <c r="BL36" s="610"/>
      <c r="BM36" s="610"/>
      <c r="BN36" s="610"/>
      <c r="BO36" s="610"/>
      <c r="BP36" s="610"/>
      <c r="BQ36" s="610"/>
      <c r="BR36" s="610"/>
      <c r="BS36" s="610"/>
      <c r="BT36" s="610"/>
      <c r="BU36" s="611"/>
      <c r="BV36" s="595">
        <v>-69989</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721097</v>
      </c>
      <c r="CS36" s="596"/>
      <c r="CT36" s="596"/>
      <c r="CU36" s="596"/>
      <c r="CV36" s="596"/>
      <c r="CW36" s="596"/>
      <c r="CX36" s="596"/>
      <c r="CY36" s="597"/>
      <c r="CZ36" s="629">
        <v>9.6</v>
      </c>
      <c r="DA36" s="630"/>
      <c r="DB36" s="630"/>
      <c r="DC36" s="631"/>
      <c r="DD36" s="604">
        <v>455445</v>
      </c>
      <c r="DE36" s="596"/>
      <c r="DF36" s="596"/>
      <c r="DG36" s="596"/>
      <c r="DH36" s="596"/>
      <c r="DI36" s="596"/>
      <c r="DJ36" s="596"/>
      <c r="DK36" s="597"/>
      <c r="DL36" s="604">
        <v>293820</v>
      </c>
      <c r="DM36" s="596"/>
      <c r="DN36" s="596"/>
      <c r="DO36" s="596"/>
      <c r="DP36" s="596"/>
      <c r="DQ36" s="596"/>
      <c r="DR36" s="596"/>
      <c r="DS36" s="596"/>
      <c r="DT36" s="596"/>
      <c r="DU36" s="596"/>
      <c r="DV36" s="597"/>
      <c r="DW36" s="600">
        <v>6.9</v>
      </c>
      <c r="DX36" s="623"/>
      <c r="DY36" s="623"/>
      <c r="DZ36" s="623"/>
      <c r="EA36" s="623"/>
      <c r="EB36" s="623"/>
      <c r="EC36" s="624"/>
    </row>
    <row r="37" spans="2:133" ht="11.25" customHeight="1" x14ac:dyDescent="0.15">
      <c r="AQ37" s="674" t="s">
        <v>314</v>
      </c>
      <c r="AR37" s="675"/>
      <c r="AS37" s="675"/>
      <c r="AT37" s="675"/>
      <c r="AU37" s="675"/>
      <c r="AV37" s="675"/>
      <c r="AW37" s="675"/>
      <c r="AX37" s="675"/>
      <c r="AY37" s="676"/>
      <c r="AZ37" s="595">
        <v>144227</v>
      </c>
      <c r="BA37" s="596"/>
      <c r="BB37" s="596"/>
      <c r="BC37" s="596"/>
      <c r="BD37" s="621"/>
      <c r="BE37" s="621"/>
      <c r="BF37" s="652"/>
      <c r="BG37" s="609" t="s">
        <v>315</v>
      </c>
      <c r="BH37" s="610"/>
      <c r="BI37" s="610"/>
      <c r="BJ37" s="610"/>
      <c r="BK37" s="610"/>
      <c r="BL37" s="610"/>
      <c r="BM37" s="610"/>
      <c r="BN37" s="610"/>
      <c r="BO37" s="610"/>
      <c r="BP37" s="610"/>
      <c r="BQ37" s="610"/>
      <c r="BR37" s="610"/>
      <c r="BS37" s="610"/>
      <c r="BT37" s="610"/>
      <c r="BU37" s="611"/>
      <c r="BV37" s="595">
        <v>1364</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164266</v>
      </c>
      <c r="CS37" s="621"/>
      <c r="CT37" s="621"/>
      <c r="CU37" s="621"/>
      <c r="CV37" s="621"/>
      <c r="CW37" s="621"/>
      <c r="CX37" s="621"/>
      <c r="CY37" s="622"/>
      <c r="CZ37" s="629">
        <v>2.2000000000000002</v>
      </c>
      <c r="DA37" s="630"/>
      <c r="DB37" s="630"/>
      <c r="DC37" s="631"/>
      <c r="DD37" s="604">
        <v>163166</v>
      </c>
      <c r="DE37" s="621"/>
      <c r="DF37" s="621"/>
      <c r="DG37" s="621"/>
      <c r="DH37" s="621"/>
      <c r="DI37" s="621"/>
      <c r="DJ37" s="621"/>
      <c r="DK37" s="622"/>
      <c r="DL37" s="604">
        <v>163133</v>
      </c>
      <c r="DM37" s="621"/>
      <c r="DN37" s="621"/>
      <c r="DO37" s="621"/>
      <c r="DP37" s="621"/>
      <c r="DQ37" s="621"/>
      <c r="DR37" s="621"/>
      <c r="DS37" s="621"/>
      <c r="DT37" s="621"/>
      <c r="DU37" s="621"/>
      <c r="DV37" s="622"/>
      <c r="DW37" s="600">
        <v>3.8</v>
      </c>
      <c r="DX37" s="623"/>
      <c r="DY37" s="623"/>
      <c r="DZ37" s="623"/>
      <c r="EA37" s="623"/>
      <c r="EB37" s="623"/>
      <c r="EC37" s="624"/>
    </row>
    <row r="38" spans="2:133" ht="11.25" customHeight="1" x14ac:dyDescent="0.15">
      <c r="AQ38" s="674" t="s">
        <v>317</v>
      </c>
      <c r="AR38" s="675"/>
      <c r="AS38" s="675"/>
      <c r="AT38" s="675"/>
      <c r="AU38" s="675"/>
      <c r="AV38" s="675"/>
      <c r="AW38" s="675"/>
      <c r="AX38" s="675"/>
      <c r="AY38" s="676"/>
      <c r="AZ38" s="595">
        <v>17344</v>
      </c>
      <c r="BA38" s="596"/>
      <c r="BB38" s="596"/>
      <c r="BC38" s="596"/>
      <c r="BD38" s="621"/>
      <c r="BE38" s="621"/>
      <c r="BF38" s="652"/>
      <c r="BG38" s="609" t="s">
        <v>318</v>
      </c>
      <c r="BH38" s="610"/>
      <c r="BI38" s="610"/>
      <c r="BJ38" s="610"/>
      <c r="BK38" s="610"/>
      <c r="BL38" s="610"/>
      <c r="BM38" s="610"/>
      <c r="BN38" s="610"/>
      <c r="BO38" s="610"/>
      <c r="BP38" s="610"/>
      <c r="BQ38" s="610"/>
      <c r="BR38" s="610"/>
      <c r="BS38" s="610"/>
      <c r="BT38" s="610"/>
      <c r="BU38" s="611"/>
      <c r="BV38" s="595">
        <v>1976</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984256</v>
      </c>
      <c r="CS38" s="596"/>
      <c r="CT38" s="596"/>
      <c r="CU38" s="596"/>
      <c r="CV38" s="596"/>
      <c r="CW38" s="596"/>
      <c r="CX38" s="596"/>
      <c r="CY38" s="597"/>
      <c r="CZ38" s="629">
        <v>13.1</v>
      </c>
      <c r="DA38" s="630"/>
      <c r="DB38" s="630"/>
      <c r="DC38" s="631"/>
      <c r="DD38" s="604">
        <v>917842</v>
      </c>
      <c r="DE38" s="596"/>
      <c r="DF38" s="596"/>
      <c r="DG38" s="596"/>
      <c r="DH38" s="596"/>
      <c r="DI38" s="596"/>
      <c r="DJ38" s="596"/>
      <c r="DK38" s="597"/>
      <c r="DL38" s="604">
        <v>585943</v>
      </c>
      <c r="DM38" s="596"/>
      <c r="DN38" s="596"/>
      <c r="DO38" s="596"/>
      <c r="DP38" s="596"/>
      <c r="DQ38" s="596"/>
      <c r="DR38" s="596"/>
      <c r="DS38" s="596"/>
      <c r="DT38" s="596"/>
      <c r="DU38" s="596"/>
      <c r="DV38" s="597"/>
      <c r="DW38" s="600">
        <v>13.8</v>
      </c>
      <c r="DX38" s="623"/>
      <c r="DY38" s="623"/>
      <c r="DZ38" s="623"/>
      <c r="EA38" s="623"/>
      <c r="EB38" s="623"/>
      <c r="EC38" s="624"/>
    </row>
    <row r="39" spans="2:133" ht="11.25" customHeight="1" x14ac:dyDescent="0.15">
      <c r="AQ39" s="674" t="s">
        <v>320</v>
      </c>
      <c r="AR39" s="675"/>
      <c r="AS39" s="675"/>
      <c r="AT39" s="675"/>
      <c r="AU39" s="675"/>
      <c r="AV39" s="675"/>
      <c r="AW39" s="675"/>
      <c r="AX39" s="675"/>
      <c r="AY39" s="676"/>
      <c r="AZ39" s="595" t="s">
        <v>321</v>
      </c>
      <c r="BA39" s="596"/>
      <c r="BB39" s="596"/>
      <c r="BC39" s="596"/>
      <c r="BD39" s="621"/>
      <c r="BE39" s="621"/>
      <c r="BF39" s="652"/>
      <c r="BG39" s="678" t="s">
        <v>322</v>
      </c>
      <c r="BH39" s="679"/>
      <c r="BI39" s="679"/>
      <c r="BJ39" s="679"/>
      <c r="BK39" s="679"/>
      <c r="BL39" s="189"/>
      <c r="BM39" s="610" t="s">
        <v>323</v>
      </c>
      <c r="BN39" s="610"/>
      <c r="BO39" s="610"/>
      <c r="BP39" s="610"/>
      <c r="BQ39" s="610"/>
      <c r="BR39" s="610"/>
      <c r="BS39" s="610"/>
      <c r="BT39" s="610"/>
      <c r="BU39" s="611"/>
      <c r="BV39" s="595">
        <v>82</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402395</v>
      </c>
      <c r="CS39" s="621"/>
      <c r="CT39" s="621"/>
      <c r="CU39" s="621"/>
      <c r="CV39" s="621"/>
      <c r="CW39" s="621"/>
      <c r="CX39" s="621"/>
      <c r="CY39" s="622"/>
      <c r="CZ39" s="629">
        <v>5.4</v>
      </c>
      <c r="DA39" s="630"/>
      <c r="DB39" s="630"/>
      <c r="DC39" s="631"/>
      <c r="DD39" s="604">
        <v>149688</v>
      </c>
      <c r="DE39" s="621"/>
      <c r="DF39" s="621"/>
      <c r="DG39" s="621"/>
      <c r="DH39" s="621"/>
      <c r="DI39" s="621"/>
      <c r="DJ39" s="621"/>
      <c r="DK39" s="622"/>
      <c r="DL39" s="604" t="s">
        <v>321</v>
      </c>
      <c r="DM39" s="621"/>
      <c r="DN39" s="621"/>
      <c r="DO39" s="621"/>
      <c r="DP39" s="621"/>
      <c r="DQ39" s="621"/>
      <c r="DR39" s="621"/>
      <c r="DS39" s="621"/>
      <c r="DT39" s="621"/>
      <c r="DU39" s="621"/>
      <c r="DV39" s="622"/>
      <c r="DW39" s="600" t="s">
        <v>321</v>
      </c>
      <c r="DX39" s="623"/>
      <c r="DY39" s="623"/>
      <c r="DZ39" s="623"/>
      <c r="EA39" s="623"/>
      <c r="EB39" s="623"/>
      <c r="EC39" s="624"/>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83544</v>
      </c>
      <c r="BA40" s="596"/>
      <c r="BB40" s="596"/>
      <c r="BC40" s="596"/>
      <c r="BD40" s="621"/>
      <c r="BE40" s="621"/>
      <c r="BF40" s="652"/>
      <c r="BG40" s="678"/>
      <c r="BH40" s="679"/>
      <c r="BI40" s="679"/>
      <c r="BJ40" s="679"/>
      <c r="BK40" s="679"/>
      <c r="BL40" s="189"/>
      <c r="BM40" s="610" t="s">
        <v>326</v>
      </c>
      <c r="BN40" s="610"/>
      <c r="BO40" s="610"/>
      <c r="BP40" s="610"/>
      <c r="BQ40" s="610"/>
      <c r="BR40" s="610"/>
      <c r="BS40" s="610"/>
      <c r="BT40" s="610"/>
      <c r="BU40" s="611"/>
      <c r="BV40" s="595">
        <v>117</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52920</v>
      </c>
      <c r="CS40" s="596"/>
      <c r="CT40" s="596"/>
      <c r="CU40" s="596"/>
      <c r="CV40" s="596"/>
      <c r="CW40" s="596"/>
      <c r="CX40" s="596"/>
      <c r="CY40" s="597"/>
      <c r="CZ40" s="629">
        <v>0.7</v>
      </c>
      <c r="DA40" s="630"/>
      <c r="DB40" s="630"/>
      <c r="DC40" s="631"/>
      <c r="DD40" s="604">
        <v>48</v>
      </c>
      <c r="DE40" s="596"/>
      <c r="DF40" s="596"/>
      <c r="DG40" s="596"/>
      <c r="DH40" s="596"/>
      <c r="DI40" s="596"/>
      <c r="DJ40" s="596"/>
      <c r="DK40" s="597"/>
      <c r="DL40" s="604">
        <v>48</v>
      </c>
      <c r="DM40" s="596"/>
      <c r="DN40" s="596"/>
      <c r="DO40" s="596"/>
      <c r="DP40" s="596"/>
      <c r="DQ40" s="596"/>
      <c r="DR40" s="596"/>
      <c r="DS40" s="596"/>
      <c r="DT40" s="596"/>
      <c r="DU40" s="596"/>
      <c r="DV40" s="597"/>
      <c r="DW40" s="600">
        <v>0</v>
      </c>
      <c r="DX40" s="623"/>
      <c r="DY40" s="623"/>
      <c r="DZ40" s="623"/>
      <c r="EA40" s="623"/>
      <c r="EB40" s="623"/>
      <c r="EC40" s="624"/>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471483</v>
      </c>
      <c r="BA41" s="668"/>
      <c r="BB41" s="668"/>
      <c r="BC41" s="668"/>
      <c r="BD41" s="663"/>
      <c r="BE41" s="663"/>
      <c r="BF41" s="665"/>
      <c r="BG41" s="680"/>
      <c r="BH41" s="681"/>
      <c r="BI41" s="681"/>
      <c r="BJ41" s="681"/>
      <c r="BK41" s="681"/>
      <c r="BL41" s="191"/>
      <c r="BM41" s="616" t="s">
        <v>329</v>
      </c>
      <c r="BN41" s="616"/>
      <c r="BO41" s="616"/>
      <c r="BP41" s="616"/>
      <c r="BQ41" s="616"/>
      <c r="BR41" s="616"/>
      <c r="BS41" s="616"/>
      <c r="BT41" s="616"/>
      <c r="BU41" s="617"/>
      <c r="BV41" s="667">
        <v>428</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1"/>
      <c r="CT41" s="621"/>
      <c r="CU41" s="621"/>
      <c r="CV41" s="621"/>
      <c r="CW41" s="621"/>
      <c r="CX41" s="621"/>
      <c r="CY41" s="622"/>
      <c r="CZ41" s="629" t="s">
        <v>331</v>
      </c>
      <c r="DA41" s="630"/>
      <c r="DB41" s="630"/>
      <c r="DC41" s="631"/>
      <c r="DD41" s="604" t="s">
        <v>331</v>
      </c>
      <c r="DE41" s="621"/>
      <c r="DF41" s="621"/>
      <c r="DG41" s="621"/>
      <c r="DH41" s="621"/>
      <c r="DI41" s="621"/>
      <c r="DJ41" s="621"/>
      <c r="DK41" s="622"/>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1429012</v>
      </c>
      <c r="CS42" s="596"/>
      <c r="CT42" s="596"/>
      <c r="CU42" s="596"/>
      <c r="CV42" s="596"/>
      <c r="CW42" s="596"/>
      <c r="CX42" s="596"/>
      <c r="CY42" s="597"/>
      <c r="CZ42" s="629">
        <v>19.100000000000001</v>
      </c>
      <c r="DA42" s="688"/>
      <c r="DB42" s="688"/>
      <c r="DC42" s="689"/>
      <c r="DD42" s="604">
        <v>357273</v>
      </c>
      <c r="DE42" s="596"/>
      <c r="DF42" s="596"/>
      <c r="DG42" s="596"/>
      <c r="DH42" s="596"/>
      <c r="DI42" s="596"/>
      <c r="DJ42" s="596"/>
      <c r="DK42" s="597"/>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30636</v>
      </c>
      <c r="CS43" s="621"/>
      <c r="CT43" s="621"/>
      <c r="CU43" s="621"/>
      <c r="CV43" s="621"/>
      <c r="CW43" s="621"/>
      <c r="CX43" s="621"/>
      <c r="CY43" s="622"/>
      <c r="CZ43" s="629">
        <v>0.4</v>
      </c>
      <c r="DA43" s="630"/>
      <c r="DB43" s="630"/>
      <c r="DC43" s="631"/>
      <c r="DD43" s="604">
        <v>28486</v>
      </c>
      <c r="DE43" s="621"/>
      <c r="DF43" s="621"/>
      <c r="DG43" s="621"/>
      <c r="DH43" s="621"/>
      <c r="DI43" s="621"/>
      <c r="DJ43" s="621"/>
      <c r="DK43" s="622"/>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4" t="s">
        <v>336</v>
      </c>
      <c r="CD44" s="701" t="s">
        <v>288</v>
      </c>
      <c r="CE44" s="702"/>
      <c r="CF44" s="592" t="s">
        <v>337</v>
      </c>
      <c r="CG44" s="593"/>
      <c r="CH44" s="593"/>
      <c r="CI44" s="593"/>
      <c r="CJ44" s="593"/>
      <c r="CK44" s="593"/>
      <c r="CL44" s="593"/>
      <c r="CM44" s="593"/>
      <c r="CN44" s="593"/>
      <c r="CO44" s="593"/>
      <c r="CP44" s="593"/>
      <c r="CQ44" s="594"/>
      <c r="CR44" s="595">
        <v>1293024</v>
      </c>
      <c r="CS44" s="596"/>
      <c r="CT44" s="596"/>
      <c r="CU44" s="596"/>
      <c r="CV44" s="596"/>
      <c r="CW44" s="596"/>
      <c r="CX44" s="596"/>
      <c r="CY44" s="597"/>
      <c r="CZ44" s="629">
        <v>17.3</v>
      </c>
      <c r="DA44" s="688"/>
      <c r="DB44" s="688"/>
      <c r="DC44" s="689"/>
      <c r="DD44" s="604">
        <v>304529</v>
      </c>
      <c r="DE44" s="596"/>
      <c r="DF44" s="596"/>
      <c r="DG44" s="596"/>
      <c r="DH44" s="596"/>
      <c r="DI44" s="596"/>
      <c r="DJ44" s="596"/>
      <c r="DK44" s="597"/>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3"/>
      <c r="CE45" s="704"/>
      <c r="CF45" s="592" t="s">
        <v>338</v>
      </c>
      <c r="CG45" s="593"/>
      <c r="CH45" s="593"/>
      <c r="CI45" s="593"/>
      <c r="CJ45" s="593"/>
      <c r="CK45" s="593"/>
      <c r="CL45" s="593"/>
      <c r="CM45" s="593"/>
      <c r="CN45" s="593"/>
      <c r="CO45" s="593"/>
      <c r="CP45" s="593"/>
      <c r="CQ45" s="594"/>
      <c r="CR45" s="595">
        <v>272603</v>
      </c>
      <c r="CS45" s="621"/>
      <c r="CT45" s="621"/>
      <c r="CU45" s="621"/>
      <c r="CV45" s="621"/>
      <c r="CW45" s="621"/>
      <c r="CX45" s="621"/>
      <c r="CY45" s="622"/>
      <c r="CZ45" s="629">
        <v>3.6</v>
      </c>
      <c r="DA45" s="630"/>
      <c r="DB45" s="630"/>
      <c r="DC45" s="631"/>
      <c r="DD45" s="604">
        <v>15396</v>
      </c>
      <c r="DE45" s="621"/>
      <c r="DF45" s="621"/>
      <c r="DG45" s="621"/>
      <c r="DH45" s="621"/>
      <c r="DI45" s="621"/>
      <c r="DJ45" s="621"/>
      <c r="DK45" s="622"/>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3"/>
      <c r="CE46" s="704"/>
      <c r="CF46" s="592" t="s">
        <v>339</v>
      </c>
      <c r="CG46" s="593"/>
      <c r="CH46" s="593"/>
      <c r="CI46" s="593"/>
      <c r="CJ46" s="593"/>
      <c r="CK46" s="593"/>
      <c r="CL46" s="593"/>
      <c r="CM46" s="593"/>
      <c r="CN46" s="593"/>
      <c r="CO46" s="593"/>
      <c r="CP46" s="593"/>
      <c r="CQ46" s="594"/>
      <c r="CR46" s="595">
        <v>901450</v>
      </c>
      <c r="CS46" s="596"/>
      <c r="CT46" s="596"/>
      <c r="CU46" s="596"/>
      <c r="CV46" s="596"/>
      <c r="CW46" s="596"/>
      <c r="CX46" s="596"/>
      <c r="CY46" s="597"/>
      <c r="CZ46" s="629">
        <v>12</v>
      </c>
      <c r="DA46" s="688"/>
      <c r="DB46" s="688"/>
      <c r="DC46" s="689"/>
      <c r="DD46" s="604">
        <v>227917</v>
      </c>
      <c r="DE46" s="596"/>
      <c r="DF46" s="596"/>
      <c r="DG46" s="596"/>
      <c r="DH46" s="596"/>
      <c r="DI46" s="596"/>
      <c r="DJ46" s="596"/>
      <c r="DK46" s="597"/>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3"/>
      <c r="CE47" s="704"/>
      <c r="CF47" s="592" t="s">
        <v>340</v>
      </c>
      <c r="CG47" s="593"/>
      <c r="CH47" s="593"/>
      <c r="CI47" s="593"/>
      <c r="CJ47" s="593"/>
      <c r="CK47" s="593"/>
      <c r="CL47" s="593"/>
      <c r="CM47" s="593"/>
      <c r="CN47" s="593"/>
      <c r="CO47" s="593"/>
      <c r="CP47" s="593"/>
      <c r="CQ47" s="594"/>
      <c r="CR47" s="595">
        <v>135988</v>
      </c>
      <c r="CS47" s="621"/>
      <c r="CT47" s="621"/>
      <c r="CU47" s="621"/>
      <c r="CV47" s="621"/>
      <c r="CW47" s="621"/>
      <c r="CX47" s="621"/>
      <c r="CY47" s="622"/>
      <c r="CZ47" s="629">
        <v>1.8</v>
      </c>
      <c r="DA47" s="630"/>
      <c r="DB47" s="630"/>
      <c r="DC47" s="631"/>
      <c r="DD47" s="604">
        <v>52744</v>
      </c>
      <c r="DE47" s="621"/>
      <c r="DF47" s="621"/>
      <c r="DG47" s="621"/>
      <c r="DH47" s="621"/>
      <c r="DI47" s="621"/>
      <c r="DJ47" s="621"/>
      <c r="DK47" s="622"/>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5"/>
      <c r="CE48" s="706"/>
      <c r="CF48" s="592" t="s">
        <v>341</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88"/>
      <c r="DB48" s="688"/>
      <c r="DC48" s="689"/>
      <c r="DD48" s="604" t="s">
        <v>111</v>
      </c>
      <c r="DE48" s="596"/>
      <c r="DF48" s="596"/>
      <c r="DG48" s="596"/>
      <c r="DH48" s="596"/>
      <c r="DI48" s="596"/>
      <c r="DJ48" s="596"/>
      <c r="DK48" s="597"/>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8" t="s">
        <v>342</v>
      </c>
      <c r="CE49" s="639"/>
      <c r="CF49" s="639"/>
      <c r="CG49" s="639"/>
      <c r="CH49" s="639"/>
      <c r="CI49" s="639"/>
      <c r="CJ49" s="639"/>
      <c r="CK49" s="639"/>
      <c r="CL49" s="639"/>
      <c r="CM49" s="639"/>
      <c r="CN49" s="639"/>
      <c r="CO49" s="639"/>
      <c r="CP49" s="639"/>
      <c r="CQ49" s="640"/>
      <c r="CR49" s="667">
        <v>7491778</v>
      </c>
      <c r="CS49" s="663"/>
      <c r="CT49" s="663"/>
      <c r="CU49" s="663"/>
      <c r="CV49" s="663"/>
      <c r="CW49" s="663"/>
      <c r="CX49" s="663"/>
      <c r="CY49" s="690"/>
      <c r="CZ49" s="691">
        <v>100</v>
      </c>
      <c r="DA49" s="692"/>
      <c r="DB49" s="692"/>
      <c r="DC49" s="693"/>
      <c r="DD49" s="694">
        <v>4912516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365</v>
      </c>
      <c r="C7" s="722"/>
      <c r="D7" s="722"/>
      <c r="E7" s="722"/>
      <c r="F7" s="722"/>
      <c r="G7" s="722"/>
      <c r="H7" s="722"/>
      <c r="I7" s="722"/>
      <c r="J7" s="722"/>
      <c r="K7" s="722"/>
      <c r="L7" s="722"/>
      <c r="M7" s="722"/>
      <c r="N7" s="722"/>
      <c r="O7" s="722"/>
      <c r="P7" s="723"/>
      <c r="Q7" s="724">
        <v>7899</v>
      </c>
      <c r="R7" s="725"/>
      <c r="S7" s="725"/>
      <c r="T7" s="725"/>
      <c r="U7" s="725"/>
      <c r="V7" s="725">
        <v>7474</v>
      </c>
      <c r="W7" s="725"/>
      <c r="X7" s="725"/>
      <c r="Y7" s="725"/>
      <c r="Z7" s="725"/>
      <c r="AA7" s="725">
        <v>425</v>
      </c>
      <c r="AB7" s="725"/>
      <c r="AC7" s="725"/>
      <c r="AD7" s="725"/>
      <c r="AE7" s="726"/>
      <c r="AF7" s="727">
        <v>293</v>
      </c>
      <c r="AG7" s="728"/>
      <c r="AH7" s="728"/>
      <c r="AI7" s="728"/>
      <c r="AJ7" s="729"/>
      <c r="AK7" s="764">
        <v>16</v>
      </c>
      <c r="AL7" s="765"/>
      <c r="AM7" s="765"/>
      <c r="AN7" s="765"/>
      <c r="AO7" s="765"/>
      <c r="AP7" s="765">
        <v>10154</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537</v>
      </c>
      <c r="BT7" s="769"/>
      <c r="BU7" s="769"/>
      <c r="BV7" s="769"/>
      <c r="BW7" s="769"/>
      <c r="BX7" s="769"/>
      <c r="BY7" s="769"/>
      <c r="BZ7" s="769"/>
      <c r="CA7" s="769"/>
      <c r="CB7" s="769"/>
      <c r="CC7" s="769"/>
      <c r="CD7" s="769"/>
      <c r="CE7" s="769"/>
      <c r="CF7" s="769"/>
      <c r="CG7" s="770"/>
      <c r="CH7" s="761">
        <v>-36</v>
      </c>
      <c r="CI7" s="762"/>
      <c r="CJ7" s="762"/>
      <c r="CK7" s="762"/>
      <c r="CL7" s="763"/>
      <c r="CM7" s="761">
        <v>44</v>
      </c>
      <c r="CN7" s="762"/>
      <c r="CO7" s="762"/>
      <c r="CP7" s="762"/>
      <c r="CQ7" s="763"/>
      <c r="CR7" s="761">
        <v>1</v>
      </c>
      <c r="CS7" s="762"/>
      <c r="CT7" s="762"/>
      <c r="CU7" s="762"/>
      <c r="CV7" s="763"/>
      <c r="CW7" s="761">
        <v>9</v>
      </c>
      <c r="CX7" s="762"/>
      <c r="CY7" s="762"/>
      <c r="CZ7" s="762"/>
      <c r="DA7" s="763"/>
      <c r="DB7" s="761" t="s">
        <v>542</v>
      </c>
      <c r="DC7" s="762"/>
      <c r="DD7" s="762"/>
      <c r="DE7" s="762"/>
      <c r="DF7" s="763"/>
      <c r="DG7" s="761" t="s">
        <v>542</v>
      </c>
      <c r="DH7" s="762"/>
      <c r="DI7" s="762"/>
      <c r="DJ7" s="762"/>
      <c r="DK7" s="763"/>
      <c r="DL7" s="761" t="s">
        <v>542</v>
      </c>
      <c r="DM7" s="762"/>
      <c r="DN7" s="762"/>
      <c r="DO7" s="762"/>
      <c r="DP7" s="763"/>
      <c r="DQ7" s="761" t="s">
        <v>542</v>
      </c>
      <c r="DR7" s="762"/>
      <c r="DS7" s="762"/>
      <c r="DT7" s="762"/>
      <c r="DU7" s="763"/>
      <c r="DV7" s="742"/>
      <c r="DW7" s="743"/>
      <c r="DX7" s="743"/>
      <c r="DY7" s="743"/>
      <c r="DZ7" s="744"/>
      <c r="EA7" s="207"/>
    </row>
    <row r="8" spans="1:131" s="208" customFormat="1" ht="26.25" customHeight="1" x14ac:dyDescent="0.15">
      <c r="A8" s="214">
        <v>2</v>
      </c>
      <c r="B8" s="745" t="s">
        <v>366</v>
      </c>
      <c r="C8" s="746"/>
      <c r="D8" s="746"/>
      <c r="E8" s="746"/>
      <c r="F8" s="746"/>
      <c r="G8" s="746"/>
      <c r="H8" s="746"/>
      <c r="I8" s="746"/>
      <c r="J8" s="746"/>
      <c r="K8" s="746"/>
      <c r="L8" s="746"/>
      <c r="M8" s="746"/>
      <c r="N8" s="746"/>
      <c r="O8" s="746"/>
      <c r="P8" s="747"/>
      <c r="Q8" s="748">
        <v>23</v>
      </c>
      <c r="R8" s="749"/>
      <c r="S8" s="749"/>
      <c r="T8" s="749"/>
      <c r="U8" s="749"/>
      <c r="V8" s="749">
        <v>16</v>
      </c>
      <c r="W8" s="749"/>
      <c r="X8" s="749"/>
      <c r="Y8" s="749"/>
      <c r="Z8" s="749"/>
      <c r="AA8" s="749">
        <v>7</v>
      </c>
      <c r="AB8" s="749"/>
      <c r="AC8" s="749"/>
      <c r="AD8" s="749"/>
      <c r="AE8" s="750"/>
      <c r="AF8" s="751">
        <v>7</v>
      </c>
      <c r="AG8" s="752"/>
      <c r="AH8" s="752"/>
      <c r="AI8" s="752"/>
      <c r="AJ8" s="753"/>
      <c r="AK8" s="754" t="s">
        <v>542</v>
      </c>
      <c r="AL8" s="755"/>
      <c r="AM8" s="755"/>
      <c r="AN8" s="755"/>
      <c r="AO8" s="755"/>
      <c r="AP8" s="755" t="s">
        <v>542</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t="s">
        <v>367</v>
      </c>
      <c r="C9" s="746"/>
      <c r="D9" s="746"/>
      <c r="E9" s="746"/>
      <c r="F9" s="746"/>
      <c r="G9" s="746"/>
      <c r="H9" s="746"/>
      <c r="I9" s="746"/>
      <c r="J9" s="746"/>
      <c r="K9" s="746"/>
      <c r="L9" s="746"/>
      <c r="M9" s="746"/>
      <c r="N9" s="746"/>
      <c r="O9" s="746"/>
      <c r="P9" s="747"/>
      <c r="Q9" s="748">
        <v>3</v>
      </c>
      <c r="R9" s="749"/>
      <c r="S9" s="749"/>
      <c r="T9" s="749"/>
      <c r="U9" s="749"/>
      <c r="V9" s="749">
        <v>3</v>
      </c>
      <c r="W9" s="749"/>
      <c r="X9" s="749"/>
      <c r="Y9" s="749"/>
      <c r="Z9" s="749"/>
      <c r="AA9" s="749">
        <v>0</v>
      </c>
      <c r="AB9" s="749"/>
      <c r="AC9" s="749"/>
      <c r="AD9" s="749"/>
      <c r="AE9" s="750"/>
      <c r="AF9" s="751">
        <v>0</v>
      </c>
      <c r="AG9" s="752"/>
      <c r="AH9" s="752"/>
      <c r="AI9" s="752"/>
      <c r="AJ9" s="753"/>
      <c r="AK9" s="754" t="s">
        <v>542</v>
      </c>
      <c r="AL9" s="755"/>
      <c r="AM9" s="755"/>
      <c r="AN9" s="755"/>
      <c r="AO9" s="755"/>
      <c r="AP9" s="755" t="s">
        <v>542</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t="s">
        <v>368</v>
      </c>
      <c r="C10" s="746"/>
      <c r="D10" s="746"/>
      <c r="E10" s="746"/>
      <c r="F10" s="746"/>
      <c r="G10" s="746"/>
      <c r="H10" s="746"/>
      <c r="I10" s="746"/>
      <c r="J10" s="746"/>
      <c r="K10" s="746"/>
      <c r="L10" s="746"/>
      <c r="M10" s="746"/>
      <c r="N10" s="746"/>
      <c r="O10" s="746"/>
      <c r="P10" s="747"/>
      <c r="Q10" s="748">
        <v>143</v>
      </c>
      <c r="R10" s="749"/>
      <c r="S10" s="749"/>
      <c r="T10" s="749"/>
      <c r="U10" s="749"/>
      <c r="V10" s="749">
        <v>143</v>
      </c>
      <c r="W10" s="749"/>
      <c r="X10" s="749"/>
      <c r="Y10" s="749"/>
      <c r="Z10" s="749"/>
      <c r="AA10" s="749">
        <v>0</v>
      </c>
      <c r="AB10" s="749"/>
      <c r="AC10" s="749"/>
      <c r="AD10" s="749"/>
      <c r="AE10" s="750"/>
      <c r="AF10" s="751">
        <v>0</v>
      </c>
      <c r="AG10" s="752"/>
      <c r="AH10" s="752"/>
      <c r="AI10" s="752"/>
      <c r="AJ10" s="753"/>
      <c r="AK10" s="754" t="s">
        <v>542</v>
      </c>
      <c r="AL10" s="755"/>
      <c r="AM10" s="755"/>
      <c r="AN10" s="755"/>
      <c r="AO10" s="755"/>
      <c r="AP10" s="755" t="s">
        <v>542</v>
      </c>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370</v>
      </c>
      <c r="B23" s="780" t="s">
        <v>371</v>
      </c>
      <c r="C23" s="781"/>
      <c r="D23" s="781"/>
      <c r="E23" s="781"/>
      <c r="F23" s="781"/>
      <c r="G23" s="781"/>
      <c r="H23" s="781"/>
      <c r="I23" s="781"/>
      <c r="J23" s="781"/>
      <c r="K23" s="781"/>
      <c r="L23" s="781"/>
      <c r="M23" s="781"/>
      <c r="N23" s="781"/>
      <c r="O23" s="781"/>
      <c r="P23" s="782"/>
      <c r="Q23" s="783">
        <v>7924</v>
      </c>
      <c r="R23" s="784"/>
      <c r="S23" s="784"/>
      <c r="T23" s="784"/>
      <c r="U23" s="784"/>
      <c r="V23" s="784">
        <v>7492</v>
      </c>
      <c r="W23" s="784"/>
      <c r="X23" s="784"/>
      <c r="Y23" s="784"/>
      <c r="Z23" s="784"/>
      <c r="AA23" s="784">
        <v>432</v>
      </c>
      <c r="AB23" s="784"/>
      <c r="AC23" s="784"/>
      <c r="AD23" s="784"/>
      <c r="AE23" s="785"/>
      <c r="AF23" s="786">
        <v>301</v>
      </c>
      <c r="AG23" s="784"/>
      <c r="AH23" s="784"/>
      <c r="AI23" s="784"/>
      <c r="AJ23" s="787"/>
      <c r="AK23" s="788"/>
      <c r="AL23" s="789"/>
      <c r="AM23" s="789"/>
      <c r="AN23" s="789"/>
      <c r="AO23" s="789"/>
      <c r="AP23" s="784">
        <v>10154</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348</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382</v>
      </c>
      <c r="C28" s="722"/>
      <c r="D28" s="722"/>
      <c r="E28" s="722"/>
      <c r="F28" s="722"/>
      <c r="G28" s="722"/>
      <c r="H28" s="722"/>
      <c r="I28" s="722"/>
      <c r="J28" s="722"/>
      <c r="K28" s="722"/>
      <c r="L28" s="722"/>
      <c r="M28" s="722"/>
      <c r="N28" s="722"/>
      <c r="O28" s="722"/>
      <c r="P28" s="723"/>
      <c r="Q28" s="812">
        <v>1339</v>
      </c>
      <c r="R28" s="813"/>
      <c r="S28" s="813"/>
      <c r="T28" s="813"/>
      <c r="U28" s="813"/>
      <c r="V28" s="813">
        <v>1328</v>
      </c>
      <c r="W28" s="813"/>
      <c r="X28" s="813"/>
      <c r="Y28" s="813"/>
      <c r="Z28" s="813"/>
      <c r="AA28" s="813">
        <v>11</v>
      </c>
      <c r="AB28" s="813"/>
      <c r="AC28" s="813"/>
      <c r="AD28" s="813"/>
      <c r="AE28" s="814"/>
      <c r="AF28" s="815">
        <v>11</v>
      </c>
      <c r="AG28" s="813"/>
      <c r="AH28" s="813"/>
      <c r="AI28" s="813"/>
      <c r="AJ28" s="816"/>
      <c r="AK28" s="817">
        <v>84</v>
      </c>
      <c r="AL28" s="808"/>
      <c r="AM28" s="808"/>
      <c r="AN28" s="808"/>
      <c r="AO28" s="808"/>
      <c r="AP28" s="808" t="s">
        <v>542</v>
      </c>
      <c r="AQ28" s="808"/>
      <c r="AR28" s="808"/>
      <c r="AS28" s="808"/>
      <c r="AT28" s="808"/>
      <c r="AU28" s="808" t="s">
        <v>542</v>
      </c>
      <c r="AV28" s="808"/>
      <c r="AW28" s="808"/>
      <c r="AX28" s="808"/>
      <c r="AY28" s="808"/>
      <c r="AZ28" s="809" t="s">
        <v>543</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383</v>
      </c>
      <c r="C29" s="746"/>
      <c r="D29" s="746"/>
      <c r="E29" s="746"/>
      <c r="F29" s="746"/>
      <c r="G29" s="746"/>
      <c r="H29" s="746"/>
      <c r="I29" s="746"/>
      <c r="J29" s="746"/>
      <c r="K29" s="746"/>
      <c r="L29" s="746"/>
      <c r="M29" s="746"/>
      <c r="N29" s="746"/>
      <c r="O29" s="746"/>
      <c r="P29" s="747"/>
      <c r="Q29" s="748">
        <v>1555</v>
      </c>
      <c r="R29" s="749"/>
      <c r="S29" s="749"/>
      <c r="T29" s="749"/>
      <c r="U29" s="749"/>
      <c r="V29" s="749">
        <v>1508</v>
      </c>
      <c r="W29" s="749"/>
      <c r="X29" s="749"/>
      <c r="Y29" s="749"/>
      <c r="Z29" s="749"/>
      <c r="AA29" s="749">
        <v>46</v>
      </c>
      <c r="AB29" s="749"/>
      <c r="AC29" s="749"/>
      <c r="AD29" s="749"/>
      <c r="AE29" s="750"/>
      <c r="AF29" s="751">
        <v>46</v>
      </c>
      <c r="AG29" s="752"/>
      <c r="AH29" s="752"/>
      <c r="AI29" s="752"/>
      <c r="AJ29" s="753"/>
      <c r="AK29" s="820">
        <v>245</v>
      </c>
      <c r="AL29" s="821"/>
      <c r="AM29" s="821"/>
      <c r="AN29" s="821"/>
      <c r="AO29" s="821"/>
      <c r="AP29" s="821" t="s">
        <v>542</v>
      </c>
      <c r="AQ29" s="821"/>
      <c r="AR29" s="821"/>
      <c r="AS29" s="821"/>
      <c r="AT29" s="821"/>
      <c r="AU29" s="821" t="s">
        <v>542</v>
      </c>
      <c r="AV29" s="821"/>
      <c r="AW29" s="821"/>
      <c r="AX29" s="821"/>
      <c r="AY29" s="821"/>
      <c r="AZ29" s="822" t="s">
        <v>543</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384</v>
      </c>
      <c r="C30" s="746"/>
      <c r="D30" s="746"/>
      <c r="E30" s="746"/>
      <c r="F30" s="746"/>
      <c r="G30" s="746"/>
      <c r="H30" s="746"/>
      <c r="I30" s="746"/>
      <c r="J30" s="746"/>
      <c r="K30" s="746"/>
      <c r="L30" s="746"/>
      <c r="M30" s="746"/>
      <c r="N30" s="746"/>
      <c r="O30" s="746"/>
      <c r="P30" s="747"/>
      <c r="Q30" s="748">
        <v>167</v>
      </c>
      <c r="R30" s="749"/>
      <c r="S30" s="749"/>
      <c r="T30" s="749"/>
      <c r="U30" s="749"/>
      <c r="V30" s="749">
        <v>167</v>
      </c>
      <c r="W30" s="749"/>
      <c r="X30" s="749"/>
      <c r="Y30" s="749"/>
      <c r="Z30" s="749"/>
      <c r="AA30" s="749">
        <v>0</v>
      </c>
      <c r="AB30" s="749"/>
      <c r="AC30" s="749"/>
      <c r="AD30" s="749"/>
      <c r="AE30" s="750"/>
      <c r="AF30" s="751">
        <v>0</v>
      </c>
      <c r="AG30" s="752"/>
      <c r="AH30" s="752"/>
      <c r="AI30" s="752"/>
      <c r="AJ30" s="753"/>
      <c r="AK30" s="820">
        <v>54</v>
      </c>
      <c r="AL30" s="821"/>
      <c r="AM30" s="821"/>
      <c r="AN30" s="821"/>
      <c r="AO30" s="821"/>
      <c r="AP30" s="821" t="s">
        <v>542</v>
      </c>
      <c r="AQ30" s="821"/>
      <c r="AR30" s="821"/>
      <c r="AS30" s="821"/>
      <c r="AT30" s="821"/>
      <c r="AU30" s="821" t="s">
        <v>542</v>
      </c>
      <c r="AV30" s="821"/>
      <c r="AW30" s="821"/>
      <c r="AX30" s="821"/>
      <c r="AY30" s="821"/>
      <c r="AZ30" s="822" t="s">
        <v>542</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385</v>
      </c>
      <c r="C31" s="746"/>
      <c r="D31" s="746"/>
      <c r="E31" s="746"/>
      <c r="F31" s="746"/>
      <c r="G31" s="746"/>
      <c r="H31" s="746"/>
      <c r="I31" s="746"/>
      <c r="J31" s="746"/>
      <c r="K31" s="746"/>
      <c r="L31" s="746"/>
      <c r="M31" s="746"/>
      <c r="N31" s="746"/>
      <c r="O31" s="746"/>
      <c r="P31" s="747"/>
      <c r="Q31" s="748">
        <v>450</v>
      </c>
      <c r="R31" s="749"/>
      <c r="S31" s="749"/>
      <c r="T31" s="749"/>
      <c r="U31" s="749"/>
      <c r="V31" s="749">
        <v>403</v>
      </c>
      <c r="W31" s="749"/>
      <c r="X31" s="749"/>
      <c r="Y31" s="749"/>
      <c r="Z31" s="749"/>
      <c r="AA31" s="749">
        <v>46</v>
      </c>
      <c r="AB31" s="749"/>
      <c r="AC31" s="749"/>
      <c r="AD31" s="749"/>
      <c r="AE31" s="750"/>
      <c r="AF31" s="751">
        <v>43</v>
      </c>
      <c r="AG31" s="752"/>
      <c r="AH31" s="752"/>
      <c r="AI31" s="752"/>
      <c r="AJ31" s="753"/>
      <c r="AK31" s="820">
        <v>108</v>
      </c>
      <c r="AL31" s="821"/>
      <c r="AM31" s="821"/>
      <c r="AN31" s="821"/>
      <c r="AO31" s="821"/>
      <c r="AP31" s="821">
        <v>927</v>
      </c>
      <c r="AQ31" s="821"/>
      <c r="AR31" s="821"/>
      <c r="AS31" s="821"/>
      <c r="AT31" s="821"/>
      <c r="AU31" s="821">
        <v>541</v>
      </c>
      <c r="AV31" s="821"/>
      <c r="AW31" s="821"/>
      <c r="AX31" s="821"/>
      <c r="AY31" s="821"/>
      <c r="AZ31" s="822" t="s">
        <v>542</v>
      </c>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387</v>
      </c>
      <c r="C32" s="746"/>
      <c r="D32" s="746"/>
      <c r="E32" s="746"/>
      <c r="F32" s="746"/>
      <c r="G32" s="746"/>
      <c r="H32" s="746"/>
      <c r="I32" s="746"/>
      <c r="J32" s="746"/>
      <c r="K32" s="746"/>
      <c r="L32" s="746"/>
      <c r="M32" s="746"/>
      <c r="N32" s="746"/>
      <c r="O32" s="746"/>
      <c r="P32" s="747"/>
      <c r="Q32" s="748">
        <v>81</v>
      </c>
      <c r="R32" s="749"/>
      <c r="S32" s="749"/>
      <c r="T32" s="749"/>
      <c r="U32" s="749"/>
      <c r="V32" s="749">
        <v>81</v>
      </c>
      <c r="W32" s="749"/>
      <c r="X32" s="749"/>
      <c r="Y32" s="749"/>
      <c r="Z32" s="749"/>
      <c r="AA32" s="749">
        <v>0</v>
      </c>
      <c r="AB32" s="749"/>
      <c r="AC32" s="749"/>
      <c r="AD32" s="749"/>
      <c r="AE32" s="750"/>
      <c r="AF32" s="751">
        <v>0</v>
      </c>
      <c r="AG32" s="752"/>
      <c r="AH32" s="752"/>
      <c r="AI32" s="752"/>
      <c r="AJ32" s="753"/>
      <c r="AK32" s="820">
        <v>17</v>
      </c>
      <c r="AL32" s="821"/>
      <c r="AM32" s="821"/>
      <c r="AN32" s="821"/>
      <c r="AO32" s="821"/>
      <c r="AP32" s="821">
        <v>47</v>
      </c>
      <c r="AQ32" s="821"/>
      <c r="AR32" s="821"/>
      <c r="AS32" s="821"/>
      <c r="AT32" s="821"/>
      <c r="AU32" s="821" t="s">
        <v>542</v>
      </c>
      <c r="AV32" s="821"/>
      <c r="AW32" s="821"/>
      <c r="AX32" s="821"/>
      <c r="AY32" s="821"/>
      <c r="AZ32" s="822" t="s">
        <v>542</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388</v>
      </c>
      <c r="C33" s="746"/>
      <c r="D33" s="746"/>
      <c r="E33" s="746"/>
      <c r="F33" s="746"/>
      <c r="G33" s="746"/>
      <c r="H33" s="746"/>
      <c r="I33" s="746"/>
      <c r="J33" s="746"/>
      <c r="K33" s="746"/>
      <c r="L33" s="746"/>
      <c r="M33" s="746"/>
      <c r="N33" s="746"/>
      <c r="O33" s="746"/>
      <c r="P33" s="747"/>
      <c r="Q33" s="748">
        <v>153</v>
      </c>
      <c r="R33" s="749"/>
      <c r="S33" s="749"/>
      <c r="T33" s="749"/>
      <c r="U33" s="749"/>
      <c r="V33" s="749">
        <v>143</v>
      </c>
      <c r="W33" s="749"/>
      <c r="X33" s="749"/>
      <c r="Y33" s="749"/>
      <c r="Z33" s="749"/>
      <c r="AA33" s="749">
        <v>10</v>
      </c>
      <c r="AB33" s="749"/>
      <c r="AC33" s="749"/>
      <c r="AD33" s="749"/>
      <c r="AE33" s="750"/>
      <c r="AF33" s="751">
        <v>10</v>
      </c>
      <c r="AG33" s="752"/>
      <c r="AH33" s="752"/>
      <c r="AI33" s="752"/>
      <c r="AJ33" s="753"/>
      <c r="AK33" s="820">
        <v>80</v>
      </c>
      <c r="AL33" s="821"/>
      <c r="AM33" s="821"/>
      <c r="AN33" s="821"/>
      <c r="AO33" s="821"/>
      <c r="AP33" s="821">
        <v>1091</v>
      </c>
      <c r="AQ33" s="821"/>
      <c r="AR33" s="821"/>
      <c r="AS33" s="821"/>
      <c r="AT33" s="821"/>
      <c r="AU33" s="821">
        <v>851</v>
      </c>
      <c r="AV33" s="821"/>
      <c r="AW33" s="821"/>
      <c r="AX33" s="821"/>
      <c r="AY33" s="821"/>
      <c r="AZ33" s="822" t="s">
        <v>542</v>
      </c>
      <c r="BA33" s="822"/>
      <c r="BB33" s="822"/>
      <c r="BC33" s="822"/>
      <c r="BD33" s="822"/>
      <c r="BE33" s="818" t="s">
        <v>386</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389</v>
      </c>
      <c r="C34" s="746"/>
      <c r="D34" s="746"/>
      <c r="E34" s="746"/>
      <c r="F34" s="746"/>
      <c r="G34" s="746"/>
      <c r="H34" s="746"/>
      <c r="I34" s="746"/>
      <c r="J34" s="746"/>
      <c r="K34" s="746"/>
      <c r="L34" s="746"/>
      <c r="M34" s="746"/>
      <c r="N34" s="746"/>
      <c r="O34" s="746"/>
      <c r="P34" s="747"/>
      <c r="Q34" s="748">
        <v>48</v>
      </c>
      <c r="R34" s="749"/>
      <c r="S34" s="749"/>
      <c r="T34" s="749"/>
      <c r="U34" s="749"/>
      <c r="V34" s="749">
        <v>39</v>
      </c>
      <c r="W34" s="749"/>
      <c r="X34" s="749"/>
      <c r="Y34" s="749"/>
      <c r="Z34" s="749"/>
      <c r="AA34" s="749">
        <v>9</v>
      </c>
      <c r="AB34" s="749"/>
      <c r="AC34" s="749"/>
      <c r="AD34" s="749"/>
      <c r="AE34" s="750"/>
      <c r="AF34" s="751">
        <v>9</v>
      </c>
      <c r="AG34" s="752"/>
      <c r="AH34" s="752"/>
      <c r="AI34" s="752"/>
      <c r="AJ34" s="753"/>
      <c r="AK34" s="820">
        <v>36</v>
      </c>
      <c r="AL34" s="821"/>
      <c r="AM34" s="821"/>
      <c r="AN34" s="821"/>
      <c r="AO34" s="821"/>
      <c r="AP34" s="821">
        <v>186</v>
      </c>
      <c r="AQ34" s="821"/>
      <c r="AR34" s="821"/>
      <c r="AS34" s="821"/>
      <c r="AT34" s="821"/>
      <c r="AU34" s="821">
        <v>174</v>
      </c>
      <c r="AV34" s="821"/>
      <c r="AW34" s="821"/>
      <c r="AX34" s="821"/>
      <c r="AY34" s="821"/>
      <c r="AZ34" s="822" t="s">
        <v>542</v>
      </c>
      <c r="BA34" s="822"/>
      <c r="BB34" s="822"/>
      <c r="BC34" s="822"/>
      <c r="BD34" s="822"/>
      <c r="BE34" s="818" t="s">
        <v>386</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390</v>
      </c>
      <c r="C35" s="746"/>
      <c r="D35" s="746"/>
      <c r="E35" s="746"/>
      <c r="F35" s="746"/>
      <c r="G35" s="746"/>
      <c r="H35" s="746"/>
      <c r="I35" s="746"/>
      <c r="J35" s="746"/>
      <c r="K35" s="746"/>
      <c r="L35" s="746"/>
      <c r="M35" s="746"/>
      <c r="N35" s="746"/>
      <c r="O35" s="746"/>
      <c r="P35" s="747"/>
      <c r="Q35" s="748">
        <v>64</v>
      </c>
      <c r="R35" s="749"/>
      <c r="S35" s="749"/>
      <c r="T35" s="749"/>
      <c r="U35" s="749"/>
      <c r="V35" s="749">
        <v>55</v>
      </c>
      <c r="W35" s="749"/>
      <c r="X35" s="749"/>
      <c r="Y35" s="749"/>
      <c r="Z35" s="749"/>
      <c r="AA35" s="749">
        <v>9</v>
      </c>
      <c r="AB35" s="749"/>
      <c r="AC35" s="749"/>
      <c r="AD35" s="749"/>
      <c r="AE35" s="750"/>
      <c r="AF35" s="751">
        <v>9</v>
      </c>
      <c r="AG35" s="752"/>
      <c r="AH35" s="752"/>
      <c r="AI35" s="752"/>
      <c r="AJ35" s="753"/>
      <c r="AK35" s="820">
        <v>30</v>
      </c>
      <c r="AL35" s="821"/>
      <c r="AM35" s="821"/>
      <c r="AN35" s="821"/>
      <c r="AO35" s="821"/>
      <c r="AP35" s="821">
        <v>315</v>
      </c>
      <c r="AQ35" s="821"/>
      <c r="AR35" s="821"/>
      <c r="AS35" s="821"/>
      <c r="AT35" s="821"/>
      <c r="AU35" s="821">
        <v>283</v>
      </c>
      <c r="AV35" s="821"/>
      <c r="AW35" s="821"/>
      <c r="AX35" s="821"/>
      <c r="AY35" s="821"/>
      <c r="AZ35" s="822" t="s">
        <v>542</v>
      </c>
      <c r="BA35" s="822"/>
      <c r="BB35" s="822"/>
      <c r="BC35" s="822"/>
      <c r="BD35" s="822"/>
      <c r="BE35" s="818" t="s">
        <v>386</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391</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370</v>
      </c>
      <c r="B63" s="780" t="s">
        <v>392</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129</v>
      </c>
      <c r="AG63" s="832"/>
      <c r="AH63" s="832"/>
      <c r="AI63" s="832"/>
      <c r="AJ63" s="833"/>
      <c r="AK63" s="834"/>
      <c r="AL63" s="829"/>
      <c r="AM63" s="829"/>
      <c r="AN63" s="829"/>
      <c r="AO63" s="829"/>
      <c r="AP63" s="832"/>
      <c r="AQ63" s="832"/>
      <c r="AR63" s="832"/>
      <c r="AS63" s="832"/>
      <c r="AT63" s="832"/>
      <c r="AU63" s="832"/>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394</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2" t="s">
        <v>377</v>
      </c>
      <c r="AG66" s="803"/>
      <c r="AH66" s="803"/>
      <c r="AI66" s="803"/>
      <c r="AJ66" s="843"/>
      <c r="AK66" s="707" t="s">
        <v>378</v>
      </c>
      <c r="AL66" s="731"/>
      <c r="AM66" s="731"/>
      <c r="AN66" s="731"/>
      <c r="AO66" s="732"/>
      <c r="AP66" s="707" t="s">
        <v>379</v>
      </c>
      <c r="AQ66" s="708"/>
      <c r="AR66" s="708"/>
      <c r="AS66" s="708"/>
      <c r="AT66" s="709"/>
      <c r="AU66" s="707" t="s">
        <v>395</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538</v>
      </c>
      <c r="C68" s="860"/>
      <c r="D68" s="860"/>
      <c r="E68" s="860"/>
      <c r="F68" s="860"/>
      <c r="G68" s="860"/>
      <c r="H68" s="860"/>
      <c r="I68" s="860"/>
      <c r="J68" s="860"/>
      <c r="K68" s="860"/>
      <c r="L68" s="860"/>
      <c r="M68" s="860"/>
      <c r="N68" s="860"/>
      <c r="O68" s="860"/>
      <c r="P68" s="861"/>
      <c r="Q68" s="862">
        <v>3136</v>
      </c>
      <c r="R68" s="856"/>
      <c r="S68" s="856"/>
      <c r="T68" s="856"/>
      <c r="U68" s="856"/>
      <c r="V68" s="856">
        <v>2616</v>
      </c>
      <c r="W68" s="856"/>
      <c r="X68" s="856"/>
      <c r="Y68" s="856"/>
      <c r="Z68" s="856"/>
      <c r="AA68" s="856">
        <v>520</v>
      </c>
      <c r="AB68" s="856"/>
      <c r="AC68" s="856"/>
      <c r="AD68" s="856"/>
      <c r="AE68" s="856"/>
      <c r="AF68" s="856" t="s">
        <v>542</v>
      </c>
      <c r="AG68" s="856"/>
      <c r="AH68" s="856"/>
      <c r="AI68" s="856"/>
      <c r="AJ68" s="856"/>
      <c r="AK68" s="856" t="s">
        <v>542</v>
      </c>
      <c r="AL68" s="856"/>
      <c r="AM68" s="856"/>
      <c r="AN68" s="856"/>
      <c r="AO68" s="856"/>
      <c r="AP68" s="856">
        <v>1311</v>
      </c>
      <c r="AQ68" s="856"/>
      <c r="AR68" s="856"/>
      <c r="AS68" s="856"/>
      <c r="AT68" s="856"/>
      <c r="AU68" s="856">
        <v>1</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539</v>
      </c>
      <c r="C69" s="864"/>
      <c r="D69" s="864"/>
      <c r="E69" s="864"/>
      <c r="F69" s="864"/>
      <c r="G69" s="864"/>
      <c r="H69" s="864"/>
      <c r="I69" s="864"/>
      <c r="J69" s="864"/>
      <c r="K69" s="864"/>
      <c r="L69" s="864"/>
      <c r="M69" s="864"/>
      <c r="N69" s="864"/>
      <c r="O69" s="864"/>
      <c r="P69" s="865"/>
      <c r="Q69" s="866">
        <v>6985</v>
      </c>
      <c r="R69" s="821"/>
      <c r="S69" s="821"/>
      <c r="T69" s="821"/>
      <c r="U69" s="821"/>
      <c r="V69" s="821">
        <v>6850</v>
      </c>
      <c r="W69" s="821"/>
      <c r="X69" s="821"/>
      <c r="Y69" s="821"/>
      <c r="Z69" s="821"/>
      <c r="AA69" s="821">
        <v>134</v>
      </c>
      <c r="AB69" s="821"/>
      <c r="AC69" s="821"/>
      <c r="AD69" s="821"/>
      <c r="AE69" s="821"/>
      <c r="AF69" s="821">
        <v>134</v>
      </c>
      <c r="AG69" s="821"/>
      <c r="AH69" s="821"/>
      <c r="AI69" s="821"/>
      <c r="AJ69" s="821"/>
      <c r="AK69" s="821" t="s">
        <v>542</v>
      </c>
      <c r="AL69" s="821"/>
      <c r="AM69" s="821"/>
      <c r="AN69" s="821"/>
      <c r="AO69" s="821"/>
      <c r="AP69" s="821" t="s">
        <v>542</v>
      </c>
      <c r="AQ69" s="821"/>
      <c r="AR69" s="821"/>
      <c r="AS69" s="821"/>
      <c r="AT69" s="821"/>
      <c r="AU69" s="821" t="s">
        <v>542</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540</v>
      </c>
      <c r="C70" s="864"/>
      <c r="D70" s="864"/>
      <c r="E70" s="864"/>
      <c r="F70" s="864"/>
      <c r="G70" s="864"/>
      <c r="H70" s="864"/>
      <c r="I70" s="864"/>
      <c r="J70" s="864"/>
      <c r="K70" s="864"/>
      <c r="L70" s="864"/>
      <c r="M70" s="864"/>
      <c r="N70" s="864"/>
      <c r="O70" s="864"/>
      <c r="P70" s="865"/>
      <c r="Q70" s="866">
        <v>1010</v>
      </c>
      <c r="R70" s="821"/>
      <c r="S70" s="821"/>
      <c r="T70" s="821"/>
      <c r="U70" s="821"/>
      <c r="V70" s="821">
        <v>1010</v>
      </c>
      <c r="W70" s="821"/>
      <c r="X70" s="821"/>
      <c r="Y70" s="821"/>
      <c r="Z70" s="821"/>
      <c r="AA70" s="821">
        <v>0</v>
      </c>
      <c r="AB70" s="821"/>
      <c r="AC70" s="821"/>
      <c r="AD70" s="821"/>
      <c r="AE70" s="821"/>
      <c r="AF70" s="821">
        <v>0</v>
      </c>
      <c r="AG70" s="821"/>
      <c r="AH70" s="821"/>
      <c r="AI70" s="821"/>
      <c r="AJ70" s="821"/>
      <c r="AK70" s="821">
        <v>0</v>
      </c>
      <c r="AL70" s="821"/>
      <c r="AM70" s="821"/>
      <c r="AN70" s="821"/>
      <c r="AO70" s="821"/>
      <c r="AP70" s="821" t="s">
        <v>542</v>
      </c>
      <c r="AQ70" s="821"/>
      <c r="AR70" s="821"/>
      <c r="AS70" s="821"/>
      <c r="AT70" s="821"/>
      <c r="AU70" s="821" t="s">
        <v>542</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541</v>
      </c>
      <c r="C71" s="864"/>
      <c r="D71" s="864"/>
      <c r="E71" s="864"/>
      <c r="F71" s="864"/>
      <c r="G71" s="864"/>
      <c r="H71" s="864"/>
      <c r="I71" s="864"/>
      <c r="J71" s="864"/>
      <c r="K71" s="864"/>
      <c r="L71" s="864"/>
      <c r="M71" s="864"/>
      <c r="N71" s="864"/>
      <c r="O71" s="864"/>
      <c r="P71" s="865"/>
      <c r="Q71" s="866">
        <v>390063</v>
      </c>
      <c r="R71" s="821"/>
      <c r="S71" s="821"/>
      <c r="T71" s="821"/>
      <c r="U71" s="821"/>
      <c r="V71" s="821">
        <v>382629</v>
      </c>
      <c r="W71" s="821"/>
      <c r="X71" s="821"/>
      <c r="Y71" s="821"/>
      <c r="Z71" s="821"/>
      <c r="AA71" s="821">
        <v>7434</v>
      </c>
      <c r="AB71" s="821"/>
      <c r="AC71" s="821"/>
      <c r="AD71" s="821"/>
      <c r="AE71" s="821"/>
      <c r="AF71" s="821">
        <v>7434</v>
      </c>
      <c r="AG71" s="821"/>
      <c r="AH71" s="821"/>
      <c r="AI71" s="821"/>
      <c r="AJ71" s="821"/>
      <c r="AK71" s="821">
        <v>718</v>
      </c>
      <c r="AL71" s="821"/>
      <c r="AM71" s="821"/>
      <c r="AN71" s="821"/>
      <c r="AO71" s="821"/>
      <c r="AP71" s="821" t="s">
        <v>542</v>
      </c>
      <c r="AQ71" s="821"/>
      <c r="AR71" s="821"/>
      <c r="AS71" s="821"/>
      <c r="AT71" s="821"/>
      <c r="AU71" s="821" t="s">
        <v>544</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370</v>
      </c>
      <c r="B88" s="780" t="s">
        <v>396</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7568</v>
      </c>
      <c r="AG88" s="832"/>
      <c r="AH88" s="832"/>
      <c r="AI88" s="832"/>
      <c r="AJ88" s="832"/>
      <c r="AK88" s="829"/>
      <c r="AL88" s="829"/>
      <c r="AM88" s="829"/>
      <c r="AN88" s="829"/>
      <c r="AO88" s="829"/>
      <c r="AP88" s="832">
        <v>1311</v>
      </c>
      <c r="AQ88" s="832"/>
      <c r="AR88" s="832"/>
      <c r="AS88" s="832"/>
      <c r="AT88" s="832"/>
      <c r="AU88" s="832">
        <v>1</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397</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405</v>
      </c>
      <c r="AB109" s="885"/>
      <c r="AC109" s="885"/>
      <c r="AD109" s="885"/>
      <c r="AE109" s="886"/>
      <c r="AF109" s="884" t="s">
        <v>287</v>
      </c>
      <c r="AG109" s="885"/>
      <c r="AH109" s="885"/>
      <c r="AI109" s="885"/>
      <c r="AJ109" s="886"/>
      <c r="AK109" s="884" t="s">
        <v>286</v>
      </c>
      <c r="AL109" s="885"/>
      <c r="AM109" s="885"/>
      <c r="AN109" s="885"/>
      <c r="AO109" s="886"/>
      <c r="AP109" s="884" t="s">
        <v>406</v>
      </c>
      <c r="AQ109" s="885"/>
      <c r="AR109" s="885"/>
      <c r="AS109" s="885"/>
      <c r="AT109" s="887"/>
      <c r="AU109" s="904" t="s">
        <v>404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405</v>
      </c>
      <c r="BR109" s="885"/>
      <c r="BS109" s="885"/>
      <c r="BT109" s="885"/>
      <c r="BU109" s="886"/>
      <c r="BV109" s="884" t="s">
        <v>287</v>
      </c>
      <c r="BW109" s="885"/>
      <c r="BX109" s="885"/>
      <c r="BY109" s="885"/>
      <c r="BZ109" s="886"/>
      <c r="CA109" s="884" t="s">
        <v>286</v>
      </c>
      <c r="CB109" s="885"/>
      <c r="CC109" s="885"/>
      <c r="CD109" s="885"/>
      <c r="CE109" s="886"/>
      <c r="CF109" s="905" t="s">
        <v>406</v>
      </c>
      <c r="CG109" s="905"/>
      <c r="CH109" s="905"/>
      <c r="CI109" s="905"/>
      <c r="CJ109" s="905"/>
      <c r="CK109" s="884" t="s">
        <v>407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405</v>
      </c>
      <c r="DH109" s="885"/>
      <c r="DI109" s="885"/>
      <c r="DJ109" s="885"/>
      <c r="DK109" s="886"/>
      <c r="DL109" s="884" t="s">
        <v>287</v>
      </c>
      <c r="DM109" s="885"/>
      <c r="DN109" s="885"/>
      <c r="DO109" s="885"/>
      <c r="DP109" s="886"/>
      <c r="DQ109" s="884" t="s">
        <v>286</v>
      </c>
      <c r="DR109" s="885"/>
      <c r="DS109" s="885"/>
      <c r="DT109" s="885"/>
      <c r="DU109" s="886"/>
      <c r="DV109" s="884" t="s">
        <v>406</v>
      </c>
      <c r="DW109" s="885"/>
      <c r="DX109" s="885"/>
      <c r="DY109" s="885"/>
      <c r="DZ109" s="887"/>
    </row>
    <row r="110" spans="1:131" s="199" customFormat="1" ht="26.25" customHeight="1" x14ac:dyDescent="0.15">
      <c r="A110" s="888" t="s">
        <v>408</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1656524</v>
      </c>
      <c r="AB110" s="892"/>
      <c r="AC110" s="892"/>
      <c r="AD110" s="892"/>
      <c r="AE110" s="893"/>
      <c r="AF110" s="894">
        <v>1496076</v>
      </c>
      <c r="AG110" s="892"/>
      <c r="AH110" s="892"/>
      <c r="AI110" s="892"/>
      <c r="AJ110" s="893"/>
      <c r="AK110" s="894">
        <v>1351090</v>
      </c>
      <c r="AL110" s="892"/>
      <c r="AM110" s="892"/>
      <c r="AN110" s="892"/>
      <c r="AO110" s="893"/>
      <c r="AP110" s="895">
        <v>42.8</v>
      </c>
      <c r="AQ110" s="896"/>
      <c r="AR110" s="896"/>
      <c r="AS110" s="896"/>
      <c r="AT110" s="897"/>
      <c r="AU110" s="898" t="s">
        <v>61</v>
      </c>
      <c r="AV110" s="899"/>
      <c r="AW110" s="899"/>
      <c r="AX110" s="899"/>
      <c r="AY110" s="899"/>
      <c r="AZ110" s="940" t="s">
        <v>409</v>
      </c>
      <c r="BA110" s="889"/>
      <c r="BB110" s="889"/>
      <c r="BC110" s="889"/>
      <c r="BD110" s="889"/>
      <c r="BE110" s="889"/>
      <c r="BF110" s="889"/>
      <c r="BG110" s="889"/>
      <c r="BH110" s="889"/>
      <c r="BI110" s="889"/>
      <c r="BJ110" s="889"/>
      <c r="BK110" s="889"/>
      <c r="BL110" s="889"/>
      <c r="BM110" s="889"/>
      <c r="BN110" s="889"/>
      <c r="BO110" s="889"/>
      <c r="BP110" s="890"/>
      <c r="BQ110" s="926">
        <v>10700250</v>
      </c>
      <c r="BR110" s="927"/>
      <c r="BS110" s="927"/>
      <c r="BT110" s="927"/>
      <c r="BU110" s="927"/>
      <c r="BV110" s="927">
        <v>10209035</v>
      </c>
      <c r="BW110" s="927"/>
      <c r="BX110" s="927"/>
      <c r="BY110" s="927"/>
      <c r="BZ110" s="927"/>
      <c r="CA110" s="927">
        <v>10154184</v>
      </c>
      <c r="CB110" s="927"/>
      <c r="CC110" s="927"/>
      <c r="CD110" s="927"/>
      <c r="CE110" s="927"/>
      <c r="CF110" s="941">
        <v>321.89999999999998</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413</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417</v>
      </c>
      <c r="BA112" s="950"/>
      <c r="BB112" s="950"/>
      <c r="BC112" s="950"/>
      <c r="BD112" s="950"/>
      <c r="BE112" s="950"/>
      <c r="BF112" s="950"/>
      <c r="BG112" s="950"/>
      <c r="BH112" s="950"/>
      <c r="BI112" s="950"/>
      <c r="BJ112" s="950"/>
      <c r="BK112" s="950"/>
      <c r="BL112" s="950"/>
      <c r="BM112" s="950"/>
      <c r="BN112" s="950"/>
      <c r="BO112" s="950"/>
      <c r="BP112" s="951"/>
      <c r="BQ112" s="919">
        <v>2069037</v>
      </c>
      <c r="BR112" s="920"/>
      <c r="BS112" s="920"/>
      <c r="BT112" s="920"/>
      <c r="BU112" s="920"/>
      <c r="BV112" s="920">
        <v>1916317</v>
      </c>
      <c r="BW112" s="920"/>
      <c r="BX112" s="920"/>
      <c r="BY112" s="920"/>
      <c r="BZ112" s="920"/>
      <c r="CA112" s="920">
        <v>1848523</v>
      </c>
      <c r="CB112" s="920"/>
      <c r="CC112" s="920"/>
      <c r="CD112" s="920"/>
      <c r="CE112" s="920"/>
      <c r="CF112" s="914">
        <v>58.6</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118010</v>
      </c>
      <c r="AB113" s="934"/>
      <c r="AC113" s="934"/>
      <c r="AD113" s="934"/>
      <c r="AE113" s="935"/>
      <c r="AF113" s="936">
        <v>116875</v>
      </c>
      <c r="AG113" s="934"/>
      <c r="AH113" s="934"/>
      <c r="AI113" s="934"/>
      <c r="AJ113" s="935"/>
      <c r="AK113" s="936">
        <v>129831</v>
      </c>
      <c r="AL113" s="934"/>
      <c r="AM113" s="934"/>
      <c r="AN113" s="934"/>
      <c r="AO113" s="935"/>
      <c r="AP113" s="937">
        <v>4.0999999999999996</v>
      </c>
      <c r="AQ113" s="938"/>
      <c r="AR113" s="938"/>
      <c r="AS113" s="938"/>
      <c r="AT113" s="939"/>
      <c r="AU113" s="900"/>
      <c r="AV113" s="901"/>
      <c r="AW113" s="901"/>
      <c r="AX113" s="901"/>
      <c r="AY113" s="901"/>
      <c r="AZ113" s="949" t="s">
        <v>420</v>
      </c>
      <c r="BA113" s="950"/>
      <c r="BB113" s="950"/>
      <c r="BC113" s="950"/>
      <c r="BD113" s="950"/>
      <c r="BE113" s="950"/>
      <c r="BF113" s="950"/>
      <c r="BG113" s="950"/>
      <c r="BH113" s="950"/>
      <c r="BI113" s="950"/>
      <c r="BJ113" s="950"/>
      <c r="BK113" s="950"/>
      <c r="BL113" s="950"/>
      <c r="BM113" s="950"/>
      <c r="BN113" s="950"/>
      <c r="BO113" s="950"/>
      <c r="BP113" s="951"/>
      <c r="BQ113" s="919">
        <v>1034</v>
      </c>
      <c r="BR113" s="920"/>
      <c r="BS113" s="920"/>
      <c r="BT113" s="920"/>
      <c r="BU113" s="920"/>
      <c r="BV113" s="920">
        <v>1034</v>
      </c>
      <c r="BW113" s="920"/>
      <c r="BX113" s="920"/>
      <c r="BY113" s="920"/>
      <c r="BZ113" s="920"/>
      <c r="CA113" s="920">
        <v>1034</v>
      </c>
      <c r="CB113" s="920"/>
      <c r="CC113" s="920"/>
      <c r="CD113" s="920"/>
      <c r="CE113" s="920"/>
      <c r="CF113" s="914">
        <v>0</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v>2</v>
      </c>
      <c r="AG114" s="959"/>
      <c r="AH114" s="959"/>
      <c r="AI114" s="959"/>
      <c r="AJ114" s="960"/>
      <c r="AK114" s="961">
        <v>2</v>
      </c>
      <c r="AL114" s="959"/>
      <c r="AM114" s="959"/>
      <c r="AN114" s="959"/>
      <c r="AO114" s="960"/>
      <c r="AP114" s="962">
        <v>0</v>
      </c>
      <c r="AQ114" s="963"/>
      <c r="AR114" s="963"/>
      <c r="AS114" s="963"/>
      <c r="AT114" s="964"/>
      <c r="AU114" s="900"/>
      <c r="AV114" s="901"/>
      <c r="AW114" s="901"/>
      <c r="AX114" s="901"/>
      <c r="AY114" s="901"/>
      <c r="AZ114" s="949" t="s">
        <v>423</v>
      </c>
      <c r="BA114" s="950"/>
      <c r="BB114" s="950"/>
      <c r="BC114" s="950"/>
      <c r="BD114" s="950"/>
      <c r="BE114" s="950"/>
      <c r="BF114" s="950"/>
      <c r="BG114" s="950"/>
      <c r="BH114" s="950"/>
      <c r="BI114" s="950"/>
      <c r="BJ114" s="950"/>
      <c r="BK114" s="950"/>
      <c r="BL114" s="950"/>
      <c r="BM114" s="950"/>
      <c r="BN114" s="950"/>
      <c r="BO114" s="950"/>
      <c r="BP114" s="951"/>
      <c r="BQ114" s="919">
        <v>1045127</v>
      </c>
      <c r="BR114" s="920"/>
      <c r="BS114" s="920"/>
      <c r="BT114" s="920"/>
      <c r="BU114" s="920"/>
      <c r="BV114" s="920">
        <v>975360</v>
      </c>
      <c r="BW114" s="920"/>
      <c r="BX114" s="920"/>
      <c r="BY114" s="920"/>
      <c r="BZ114" s="920"/>
      <c r="CA114" s="920">
        <v>898362</v>
      </c>
      <c r="CB114" s="920"/>
      <c r="CC114" s="920"/>
      <c r="CD114" s="920"/>
      <c r="CE114" s="920"/>
      <c r="CF114" s="914">
        <v>28.5</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3157</v>
      </c>
      <c r="AB115" s="934"/>
      <c r="AC115" s="934"/>
      <c r="AD115" s="934"/>
      <c r="AE115" s="935"/>
      <c r="AF115" s="936">
        <v>2887</v>
      </c>
      <c r="AG115" s="934"/>
      <c r="AH115" s="934"/>
      <c r="AI115" s="934"/>
      <c r="AJ115" s="935"/>
      <c r="AK115" s="936">
        <v>1028</v>
      </c>
      <c r="AL115" s="934"/>
      <c r="AM115" s="934"/>
      <c r="AN115" s="934"/>
      <c r="AO115" s="935"/>
      <c r="AP115" s="937">
        <v>0</v>
      </c>
      <c r="AQ115" s="938"/>
      <c r="AR115" s="938"/>
      <c r="AS115" s="938"/>
      <c r="AT115" s="939"/>
      <c r="AU115" s="900"/>
      <c r="AV115" s="901"/>
      <c r="AW115" s="901"/>
      <c r="AX115" s="901"/>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427</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x14ac:dyDescent="0.15">
      <c r="A116" s="956"/>
      <c r="B116" s="957"/>
      <c r="C116" s="965" t="s">
        <v>428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111</v>
      </c>
      <c r="AB116" s="959"/>
      <c r="AC116" s="959"/>
      <c r="AD116" s="959"/>
      <c r="AE116" s="960"/>
      <c r="AF116" s="961" t="s">
        <v>111</v>
      </c>
      <c r="AG116" s="959"/>
      <c r="AH116" s="959"/>
      <c r="AI116" s="959"/>
      <c r="AJ116" s="960"/>
      <c r="AK116" s="961">
        <v>104</v>
      </c>
      <c r="AL116" s="959"/>
      <c r="AM116" s="959"/>
      <c r="AN116" s="959"/>
      <c r="AO116" s="960"/>
      <c r="AP116" s="962">
        <v>0</v>
      </c>
      <c r="AQ116" s="963"/>
      <c r="AR116" s="963"/>
      <c r="AS116" s="963"/>
      <c r="AT116" s="964"/>
      <c r="AU116" s="900"/>
      <c r="AV116" s="901"/>
      <c r="AW116" s="901"/>
      <c r="AX116" s="901"/>
      <c r="AY116" s="901"/>
      <c r="AZ116" s="967" t="s">
        <v>429</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431</v>
      </c>
      <c r="Z117" s="886"/>
      <c r="AA117" s="976">
        <v>1777691</v>
      </c>
      <c r="AB117" s="977"/>
      <c r="AC117" s="977"/>
      <c r="AD117" s="977"/>
      <c r="AE117" s="978"/>
      <c r="AF117" s="979">
        <v>1615840</v>
      </c>
      <c r="AG117" s="977"/>
      <c r="AH117" s="977"/>
      <c r="AI117" s="977"/>
      <c r="AJ117" s="978"/>
      <c r="AK117" s="979">
        <v>1482055</v>
      </c>
      <c r="AL117" s="977"/>
      <c r="AM117" s="977"/>
      <c r="AN117" s="977"/>
      <c r="AO117" s="978"/>
      <c r="AP117" s="980"/>
      <c r="AQ117" s="981"/>
      <c r="AR117" s="981"/>
      <c r="AS117" s="981"/>
      <c r="AT117" s="982"/>
      <c r="AU117" s="900"/>
      <c r="AV117" s="901"/>
      <c r="AW117" s="901"/>
      <c r="AX117" s="901"/>
      <c r="AY117" s="901"/>
      <c r="AZ117" s="967" t="s">
        <v>432</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x14ac:dyDescent="0.15">
      <c r="A118" s="904" t="s">
        <v>407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405</v>
      </c>
      <c r="AB118" s="885"/>
      <c r="AC118" s="885"/>
      <c r="AD118" s="885"/>
      <c r="AE118" s="886"/>
      <c r="AF118" s="884" t="s">
        <v>287</v>
      </c>
      <c r="AG118" s="885"/>
      <c r="AH118" s="885"/>
      <c r="AI118" s="885"/>
      <c r="AJ118" s="886"/>
      <c r="AK118" s="884" t="s">
        <v>286</v>
      </c>
      <c r="AL118" s="885"/>
      <c r="AM118" s="885"/>
      <c r="AN118" s="885"/>
      <c r="AO118" s="886"/>
      <c r="AP118" s="971" t="s">
        <v>406</v>
      </c>
      <c r="AQ118" s="972"/>
      <c r="AR118" s="972"/>
      <c r="AS118" s="972"/>
      <c r="AT118" s="973"/>
      <c r="AU118" s="900"/>
      <c r="AV118" s="901"/>
      <c r="AW118" s="901"/>
      <c r="AX118" s="901"/>
      <c r="AY118" s="901"/>
      <c r="AZ118" s="974" t="s">
        <v>434</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x14ac:dyDescent="0.15">
      <c r="A119" s="1059"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436</v>
      </c>
      <c r="BP119" s="1006"/>
      <c r="BQ119" s="997">
        <v>13815448</v>
      </c>
      <c r="BR119" s="998"/>
      <c r="BS119" s="998"/>
      <c r="BT119" s="998"/>
      <c r="BU119" s="998"/>
      <c r="BV119" s="998">
        <v>13101746</v>
      </c>
      <c r="BW119" s="998"/>
      <c r="BX119" s="998"/>
      <c r="BY119" s="998"/>
      <c r="BZ119" s="998"/>
      <c r="CA119" s="998">
        <v>12902103</v>
      </c>
      <c r="CB119" s="998"/>
      <c r="CC119" s="998"/>
      <c r="CD119" s="998"/>
      <c r="CE119" s="998"/>
      <c r="CF119" s="999"/>
      <c r="CG119" s="1000"/>
      <c r="CH119" s="1000"/>
      <c r="CI119" s="1000"/>
      <c r="CJ119" s="1001"/>
      <c r="CK119" s="947"/>
      <c r="CL119" s="948"/>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x14ac:dyDescent="0.15">
      <c r="A120" s="1060"/>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438</v>
      </c>
      <c r="AV120" s="990"/>
      <c r="AW120" s="990"/>
      <c r="AX120" s="990"/>
      <c r="AY120" s="991"/>
      <c r="AZ120" s="940" t="s">
        <v>439</v>
      </c>
      <c r="BA120" s="889"/>
      <c r="BB120" s="889"/>
      <c r="BC120" s="889"/>
      <c r="BD120" s="889"/>
      <c r="BE120" s="889"/>
      <c r="BF120" s="889"/>
      <c r="BG120" s="889"/>
      <c r="BH120" s="889"/>
      <c r="BI120" s="889"/>
      <c r="BJ120" s="889"/>
      <c r="BK120" s="889"/>
      <c r="BL120" s="889"/>
      <c r="BM120" s="889"/>
      <c r="BN120" s="889"/>
      <c r="BO120" s="889"/>
      <c r="BP120" s="890"/>
      <c r="BQ120" s="926">
        <v>5003035</v>
      </c>
      <c r="BR120" s="927"/>
      <c r="BS120" s="927"/>
      <c r="BT120" s="927"/>
      <c r="BU120" s="927"/>
      <c r="BV120" s="927">
        <v>5364556</v>
      </c>
      <c r="BW120" s="927"/>
      <c r="BX120" s="927"/>
      <c r="BY120" s="927"/>
      <c r="BZ120" s="927"/>
      <c r="CA120" s="927">
        <v>5203359</v>
      </c>
      <c r="CB120" s="927"/>
      <c r="CC120" s="927"/>
      <c r="CD120" s="927"/>
      <c r="CE120" s="927"/>
      <c r="CF120" s="941">
        <v>165</v>
      </c>
      <c r="CG120" s="942"/>
      <c r="CH120" s="942"/>
      <c r="CI120" s="942"/>
      <c r="CJ120" s="942"/>
      <c r="CK120" s="1007" t="s">
        <v>440</v>
      </c>
      <c r="CL120" s="1008"/>
      <c r="CM120" s="1008"/>
      <c r="CN120" s="1008"/>
      <c r="CO120" s="1009"/>
      <c r="CP120" s="1015" t="s">
        <v>388</v>
      </c>
      <c r="CQ120" s="1016"/>
      <c r="CR120" s="1016"/>
      <c r="CS120" s="1016"/>
      <c r="CT120" s="1016"/>
      <c r="CU120" s="1016"/>
      <c r="CV120" s="1016"/>
      <c r="CW120" s="1016"/>
      <c r="CX120" s="1016"/>
      <c r="CY120" s="1016"/>
      <c r="CZ120" s="1016"/>
      <c r="DA120" s="1016"/>
      <c r="DB120" s="1016"/>
      <c r="DC120" s="1016"/>
      <c r="DD120" s="1016"/>
      <c r="DE120" s="1016"/>
      <c r="DF120" s="1017"/>
      <c r="DG120" s="926">
        <v>953702</v>
      </c>
      <c r="DH120" s="927"/>
      <c r="DI120" s="927"/>
      <c r="DJ120" s="927"/>
      <c r="DK120" s="927"/>
      <c r="DL120" s="927">
        <v>882184</v>
      </c>
      <c r="DM120" s="927"/>
      <c r="DN120" s="927"/>
      <c r="DO120" s="927"/>
      <c r="DP120" s="927"/>
      <c r="DQ120" s="927">
        <v>851096</v>
      </c>
      <c r="DR120" s="927"/>
      <c r="DS120" s="927"/>
      <c r="DT120" s="927"/>
      <c r="DU120" s="927"/>
      <c r="DV120" s="928">
        <v>27</v>
      </c>
      <c r="DW120" s="928"/>
      <c r="DX120" s="928"/>
      <c r="DY120" s="928"/>
      <c r="DZ120" s="929"/>
    </row>
    <row r="121" spans="1:130" s="199" customFormat="1" ht="26.25" customHeight="1" x14ac:dyDescent="0.15">
      <c r="A121" s="1060"/>
      <c r="B121" s="946"/>
      <c r="C121" s="967" t="s">
        <v>441</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442</v>
      </c>
      <c r="BA121" s="950"/>
      <c r="BB121" s="950"/>
      <c r="BC121" s="950"/>
      <c r="BD121" s="950"/>
      <c r="BE121" s="950"/>
      <c r="BF121" s="950"/>
      <c r="BG121" s="950"/>
      <c r="BH121" s="950"/>
      <c r="BI121" s="950"/>
      <c r="BJ121" s="950"/>
      <c r="BK121" s="950"/>
      <c r="BL121" s="950"/>
      <c r="BM121" s="950"/>
      <c r="BN121" s="950"/>
      <c r="BO121" s="950"/>
      <c r="BP121" s="951"/>
      <c r="BQ121" s="919">
        <v>84737</v>
      </c>
      <c r="BR121" s="920"/>
      <c r="BS121" s="920"/>
      <c r="BT121" s="920"/>
      <c r="BU121" s="920"/>
      <c r="BV121" s="920">
        <v>80284</v>
      </c>
      <c r="BW121" s="920"/>
      <c r="BX121" s="920"/>
      <c r="BY121" s="920"/>
      <c r="BZ121" s="920"/>
      <c r="CA121" s="920">
        <v>69762</v>
      </c>
      <c r="CB121" s="920"/>
      <c r="CC121" s="920"/>
      <c r="CD121" s="920"/>
      <c r="CE121" s="920"/>
      <c r="CF121" s="914">
        <v>2.2000000000000002</v>
      </c>
      <c r="CG121" s="915"/>
      <c r="CH121" s="915"/>
      <c r="CI121" s="915"/>
      <c r="CJ121" s="915"/>
      <c r="CK121" s="1010"/>
      <c r="CL121" s="1011"/>
      <c r="CM121" s="1011"/>
      <c r="CN121" s="1011"/>
      <c r="CO121" s="1012"/>
      <c r="CP121" s="1020" t="s">
        <v>385</v>
      </c>
      <c r="CQ121" s="1021"/>
      <c r="CR121" s="1021"/>
      <c r="CS121" s="1021"/>
      <c r="CT121" s="1021"/>
      <c r="CU121" s="1021"/>
      <c r="CV121" s="1021"/>
      <c r="CW121" s="1021"/>
      <c r="CX121" s="1021"/>
      <c r="CY121" s="1021"/>
      <c r="CZ121" s="1021"/>
      <c r="DA121" s="1021"/>
      <c r="DB121" s="1021"/>
      <c r="DC121" s="1021"/>
      <c r="DD121" s="1021"/>
      <c r="DE121" s="1021"/>
      <c r="DF121" s="1022"/>
      <c r="DG121" s="919">
        <v>602968</v>
      </c>
      <c r="DH121" s="920"/>
      <c r="DI121" s="920"/>
      <c r="DJ121" s="920"/>
      <c r="DK121" s="920"/>
      <c r="DL121" s="920">
        <v>547874</v>
      </c>
      <c r="DM121" s="920"/>
      <c r="DN121" s="920"/>
      <c r="DO121" s="920"/>
      <c r="DP121" s="920"/>
      <c r="DQ121" s="920">
        <v>540569</v>
      </c>
      <c r="DR121" s="920"/>
      <c r="DS121" s="920"/>
      <c r="DT121" s="920"/>
      <c r="DU121" s="920"/>
      <c r="DV121" s="921">
        <v>17.100000000000001</v>
      </c>
      <c r="DW121" s="921"/>
      <c r="DX121" s="921"/>
      <c r="DY121" s="921"/>
      <c r="DZ121" s="922"/>
    </row>
    <row r="122" spans="1:130" s="199" customFormat="1" ht="26.25" customHeight="1" x14ac:dyDescent="0.15">
      <c r="A122" s="1060"/>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443</v>
      </c>
      <c r="BA122" s="965"/>
      <c r="BB122" s="965"/>
      <c r="BC122" s="965"/>
      <c r="BD122" s="965"/>
      <c r="BE122" s="965"/>
      <c r="BF122" s="965"/>
      <c r="BG122" s="965"/>
      <c r="BH122" s="965"/>
      <c r="BI122" s="965"/>
      <c r="BJ122" s="965"/>
      <c r="BK122" s="965"/>
      <c r="BL122" s="965"/>
      <c r="BM122" s="965"/>
      <c r="BN122" s="965"/>
      <c r="BO122" s="965"/>
      <c r="BP122" s="966"/>
      <c r="BQ122" s="997">
        <v>9568468</v>
      </c>
      <c r="BR122" s="998"/>
      <c r="BS122" s="998"/>
      <c r="BT122" s="998"/>
      <c r="BU122" s="998"/>
      <c r="BV122" s="998">
        <v>8991592</v>
      </c>
      <c r="BW122" s="998"/>
      <c r="BX122" s="998"/>
      <c r="BY122" s="998"/>
      <c r="BZ122" s="998"/>
      <c r="CA122" s="998">
        <v>9045755</v>
      </c>
      <c r="CB122" s="998"/>
      <c r="CC122" s="998"/>
      <c r="CD122" s="998"/>
      <c r="CE122" s="998"/>
      <c r="CF122" s="1018">
        <v>286.8</v>
      </c>
      <c r="CG122" s="1019"/>
      <c r="CH122" s="1019"/>
      <c r="CI122" s="1019"/>
      <c r="CJ122" s="1019"/>
      <c r="CK122" s="1010"/>
      <c r="CL122" s="1011"/>
      <c r="CM122" s="1011"/>
      <c r="CN122" s="1011"/>
      <c r="CO122" s="1012"/>
      <c r="CP122" s="1020" t="s">
        <v>390</v>
      </c>
      <c r="CQ122" s="1021"/>
      <c r="CR122" s="1021"/>
      <c r="CS122" s="1021"/>
      <c r="CT122" s="1021"/>
      <c r="CU122" s="1021"/>
      <c r="CV122" s="1021"/>
      <c r="CW122" s="1021"/>
      <c r="CX122" s="1021"/>
      <c r="CY122" s="1021"/>
      <c r="CZ122" s="1021"/>
      <c r="DA122" s="1021"/>
      <c r="DB122" s="1021"/>
      <c r="DC122" s="1021"/>
      <c r="DD122" s="1021"/>
      <c r="DE122" s="1021"/>
      <c r="DF122" s="1022"/>
      <c r="DG122" s="919">
        <v>320888</v>
      </c>
      <c r="DH122" s="920"/>
      <c r="DI122" s="920"/>
      <c r="DJ122" s="920"/>
      <c r="DK122" s="920"/>
      <c r="DL122" s="920">
        <v>306078</v>
      </c>
      <c r="DM122" s="920"/>
      <c r="DN122" s="920"/>
      <c r="DO122" s="920"/>
      <c r="DP122" s="920"/>
      <c r="DQ122" s="920">
        <v>282671</v>
      </c>
      <c r="DR122" s="920"/>
      <c r="DS122" s="920"/>
      <c r="DT122" s="920"/>
      <c r="DU122" s="920"/>
      <c r="DV122" s="921">
        <v>9</v>
      </c>
      <c r="DW122" s="921"/>
      <c r="DX122" s="921"/>
      <c r="DY122" s="921"/>
      <c r="DZ122" s="922"/>
    </row>
    <row r="123" spans="1:130" s="199" customFormat="1" ht="26.25" customHeight="1" x14ac:dyDescent="0.15">
      <c r="A123" s="1060"/>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444</v>
      </c>
      <c r="BP123" s="1006"/>
      <c r="BQ123" s="1066">
        <v>14656240</v>
      </c>
      <c r="BR123" s="1032"/>
      <c r="BS123" s="1032"/>
      <c r="BT123" s="1032"/>
      <c r="BU123" s="1032"/>
      <c r="BV123" s="1032">
        <v>14436432</v>
      </c>
      <c r="BW123" s="1032"/>
      <c r="BX123" s="1032"/>
      <c r="BY123" s="1032"/>
      <c r="BZ123" s="1032"/>
      <c r="CA123" s="1032">
        <v>14318876</v>
      </c>
      <c r="CB123" s="1032"/>
      <c r="CC123" s="1032"/>
      <c r="CD123" s="1032"/>
      <c r="CE123" s="1032"/>
      <c r="CF123" s="999"/>
      <c r="CG123" s="1000"/>
      <c r="CH123" s="1000"/>
      <c r="CI123" s="1000"/>
      <c r="CJ123" s="1001"/>
      <c r="CK123" s="1010"/>
      <c r="CL123" s="1011"/>
      <c r="CM123" s="1011"/>
      <c r="CN123" s="1011"/>
      <c r="CO123" s="1012"/>
      <c r="CP123" s="1020" t="s">
        <v>389</v>
      </c>
      <c r="CQ123" s="1021"/>
      <c r="CR123" s="1021"/>
      <c r="CS123" s="1021"/>
      <c r="CT123" s="1021"/>
      <c r="CU123" s="1021"/>
      <c r="CV123" s="1021"/>
      <c r="CW123" s="1021"/>
      <c r="CX123" s="1021"/>
      <c r="CY123" s="1021"/>
      <c r="CZ123" s="1021"/>
      <c r="DA123" s="1021"/>
      <c r="DB123" s="1021"/>
      <c r="DC123" s="1021"/>
      <c r="DD123" s="1021"/>
      <c r="DE123" s="1021"/>
      <c r="DF123" s="1022"/>
      <c r="DG123" s="958">
        <v>191479</v>
      </c>
      <c r="DH123" s="959"/>
      <c r="DI123" s="959"/>
      <c r="DJ123" s="959"/>
      <c r="DK123" s="960"/>
      <c r="DL123" s="961">
        <v>180181</v>
      </c>
      <c r="DM123" s="959"/>
      <c r="DN123" s="959"/>
      <c r="DO123" s="959"/>
      <c r="DP123" s="960"/>
      <c r="DQ123" s="961">
        <v>174187</v>
      </c>
      <c r="DR123" s="959"/>
      <c r="DS123" s="959"/>
      <c r="DT123" s="959"/>
      <c r="DU123" s="960"/>
      <c r="DV123" s="962">
        <v>5.5</v>
      </c>
      <c r="DW123" s="963"/>
      <c r="DX123" s="963"/>
      <c r="DY123" s="963"/>
      <c r="DZ123" s="964"/>
    </row>
    <row r="124" spans="1:130" s="199" customFormat="1" ht="26.25" customHeight="1" thickBot="1" x14ac:dyDescent="0.2">
      <c r="A124" s="1060"/>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2" t="s">
        <v>445</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t="s">
        <v>111</v>
      </c>
      <c r="BR124" s="1028"/>
      <c r="BS124" s="1028"/>
      <c r="BT124" s="1028"/>
      <c r="BU124" s="1028"/>
      <c r="BV124" s="1028" t="s">
        <v>111</v>
      </c>
      <c r="BW124" s="1028"/>
      <c r="BX124" s="1028"/>
      <c r="BY124" s="1028"/>
      <c r="BZ124" s="1028"/>
      <c r="CA124" s="1028" t="s">
        <v>111</v>
      </c>
      <c r="CB124" s="1028"/>
      <c r="CC124" s="1028"/>
      <c r="CD124" s="1028"/>
      <c r="CE124" s="1028"/>
      <c r="CF124" s="1029"/>
      <c r="CG124" s="1030"/>
      <c r="CH124" s="1030"/>
      <c r="CI124" s="1030"/>
      <c r="CJ124" s="1031"/>
      <c r="CK124" s="1013"/>
      <c r="CL124" s="1013"/>
      <c r="CM124" s="1013"/>
      <c r="CN124" s="1013"/>
      <c r="CO124" s="1014"/>
      <c r="CP124" s="1020" t="s">
        <v>446</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x14ac:dyDescent="0.15">
      <c r="A125" s="1060"/>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447</v>
      </c>
      <c r="CL125" s="1008"/>
      <c r="CM125" s="1008"/>
      <c r="CN125" s="1008"/>
      <c r="CO125" s="1009"/>
      <c r="CP125" s="940" t="s">
        <v>448</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x14ac:dyDescent="0.2">
      <c r="A126" s="1060"/>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x14ac:dyDescent="0.15">
      <c r="A127" s="1061"/>
      <c r="B127" s="948"/>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3157</v>
      </c>
      <c r="AB127" s="959"/>
      <c r="AC127" s="959"/>
      <c r="AD127" s="959"/>
      <c r="AE127" s="960"/>
      <c r="AF127" s="961">
        <v>2887</v>
      </c>
      <c r="AG127" s="959"/>
      <c r="AH127" s="959"/>
      <c r="AI127" s="959"/>
      <c r="AJ127" s="960"/>
      <c r="AK127" s="961">
        <v>1028</v>
      </c>
      <c r="AL127" s="959"/>
      <c r="AM127" s="959"/>
      <c r="AN127" s="959"/>
      <c r="AO127" s="960"/>
      <c r="AP127" s="962">
        <v>0</v>
      </c>
      <c r="AQ127" s="963"/>
      <c r="AR127" s="963"/>
      <c r="AS127" s="963"/>
      <c r="AT127" s="964"/>
      <c r="AU127" s="235"/>
      <c r="AV127" s="235"/>
      <c r="AW127" s="235"/>
      <c r="AX127" s="1033" t="s">
        <v>451</v>
      </c>
      <c r="AY127" s="1034"/>
      <c r="AZ127" s="1034"/>
      <c r="BA127" s="1034"/>
      <c r="BB127" s="1034"/>
      <c r="BC127" s="1034"/>
      <c r="BD127" s="1034"/>
      <c r="BE127" s="1035"/>
      <c r="BF127" s="1036" t="s">
        <v>452</v>
      </c>
      <c r="BG127" s="1034"/>
      <c r="BH127" s="1034"/>
      <c r="BI127" s="1034"/>
      <c r="BJ127" s="1034"/>
      <c r="BK127" s="1034"/>
      <c r="BL127" s="1035"/>
      <c r="BM127" s="1036" t="s">
        <v>453</v>
      </c>
      <c r="BN127" s="1034"/>
      <c r="BO127" s="1034"/>
      <c r="BP127" s="1034"/>
      <c r="BQ127" s="1034"/>
      <c r="BR127" s="1034"/>
      <c r="BS127" s="1035"/>
      <c r="BT127" s="1036" t="s">
        <v>454</v>
      </c>
      <c r="BU127" s="1034"/>
      <c r="BV127" s="1034"/>
      <c r="BW127" s="1034"/>
      <c r="BX127" s="1034"/>
      <c r="BY127" s="1034"/>
      <c r="BZ127" s="1058"/>
      <c r="CA127" s="235"/>
      <c r="CB127" s="235"/>
      <c r="CC127" s="235"/>
      <c r="CD127" s="236"/>
      <c r="CE127" s="236"/>
      <c r="CF127" s="236"/>
      <c r="CG127" s="233"/>
      <c r="CH127" s="233"/>
      <c r="CI127" s="233"/>
      <c r="CJ127" s="234"/>
      <c r="CK127" s="1024"/>
      <c r="CL127" s="1011"/>
      <c r="CM127" s="1011"/>
      <c r="CN127" s="1011"/>
      <c r="CO127" s="1012"/>
      <c r="CP127" s="949" t="s">
        <v>455</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x14ac:dyDescent="0.2">
      <c r="A128" s="1044" t="s">
        <v>456</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457</v>
      </c>
      <c r="X128" s="1046"/>
      <c r="Y128" s="1046"/>
      <c r="Z128" s="1047"/>
      <c r="AA128" s="1048">
        <v>13952</v>
      </c>
      <c r="AB128" s="1049"/>
      <c r="AC128" s="1049"/>
      <c r="AD128" s="1049"/>
      <c r="AE128" s="1050"/>
      <c r="AF128" s="1051">
        <v>13952</v>
      </c>
      <c r="AG128" s="1049"/>
      <c r="AH128" s="1049"/>
      <c r="AI128" s="1049"/>
      <c r="AJ128" s="1050"/>
      <c r="AK128" s="1051">
        <v>13952</v>
      </c>
      <c r="AL128" s="1049"/>
      <c r="AM128" s="1049"/>
      <c r="AN128" s="1049"/>
      <c r="AO128" s="1050"/>
      <c r="AP128" s="1052"/>
      <c r="AQ128" s="1053"/>
      <c r="AR128" s="1053"/>
      <c r="AS128" s="1053"/>
      <c r="AT128" s="1054"/>
      <c r="AU128" s="235"/>
      <c r="AV128" s="235"/>
      <c r="AW128" s="235"/>
      <c r="AX128" s="888" t="s">
        <v>458</v>
      </c>
      <c r="AY128" s="889"/>
      <c r="AZ128" s="889"/>
      <c r="BA128" s="889"/>
      <c r="BB128" s="889"/>
      <c r="BC128" s="889"/>
      <c r="BD128" s="889"/>
      <c r="BE128" s="890"/>
      <c r="BF128" s="1055" t="s">
        <v>111</v>
      </c>
      <c r="BG128" s="1056"/>
      <c r="BH128" s="1056"/>
      <c r="BI128" s="1056"/>
      <c r="BJ128" s="1056"/>
      <c r="BK128" s="1056"/>
      <c r="BL128" s="1057"/>
      <c r="BM128" s="1055">
        <v>15</v>
      </c>
      <c r="BN128" s="1056"/>
      <c r="BO128" s="1056"/>
      <c r="BP128" s="1056"/>
      <c r="BQ128" s="1056"/>
      <c r="BR128" s="1056"/>
      <c r="BS128" s="1057"/>
      <c r="BT128" s="1055">
        <v>20</v>
      </c>
      <c r="BU128" s="1056"/>
      <c r="BV128" s="1056"/>
      <c r="BW128" s="1056"/>
      <c r="BX128" s="1056"/>
      <c r="BY128" s="1056"/>
      <c r="BZ128" s="1079"/>
      <c r="CA128" s="236"/>
      <c r="CB128" s="236"/>
      <c r="CC128" s="236"/>
      <c r="CD128" s="236"/>
      <c r="CE128" s="236"/>
      <c r="CF128" s="236"/>
      <c r="CG128" s="233"/>
      <c r="CH128" s="233"/>
      <c r="CI128" s="233"/>
      <c r="CJ128" s="234"/>
      <c r="CK128" s="1025"/>
      <c r="CL128" s="1026"/>
      <c r="CM128" s="1026"/>
      <c r="CN128" s="1026"/>
      <c r="CO128" s="1027"/>
      <c r="CP128" s="1037" t="s">
        <v>459</v>
      </c>
      <c r="CQ128" s="1038"/>
      <c r="CR128" s="1038"/>
      <c r="CS128" s="1038"/>
      <c r="CT128" s="1038"/>
      <c r="CU128" s="1038"/>
      <c r="CV128" s="1038"/>
      <c r="CW128" s="1038"/>
      <c r="CX128" s="1038"/>
      <c r="CY128" s="1038"/>
      <c r="CZ128" s="1038"/>
      <c r="DA128" s="1038"/>
      <c r="DB128" s="1038"/>
      <c r="DC128" s="1038"/>
      <c r="DD128" s="1038"/>
      <c r="DE128" s="1038"/>
      <c r="DF128" s="1039"/>
      <c r="DG128" s="1040" t="s">
        <v>111</v>
      </c>
      <c r="DH128" s="1041"/>
      <c r="DI128" s="1041"/>
      <c r="DJ128" s="1041"/>
      <c r="DK128" s="1041"/>
      <c r="DL128" s="1041" t="s">
        <v>111</v>
      </c>
      <c r="DM128" s="1041"/>
      <c r="DN128" s="1041"/>
      <c r="DO128" s="1041"/>
      <c r="DP128" s="1041"/>
      <c r="DQ128" s="1041" t="s">
        <v>111</v>
      </c>
      <c r="DR128" s="1041"/>
      <c r="DS128" s="1041"/>
      <c r="DT128" s="1041"/>
      <c r="DU128" s="1041"/>
      <c r="DV128" s="1042" t="s">
        <v>111</v>
      </c>
      <c r="DW128" s="1042"/>
      <c r="DX128" s="1042"/>
      <c r="DY128" s="1042"/>
      <c r="DZ128" s="1043"/>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460</v>
      </c>
      <c r="X129" s="1074"/>
      <c r="Y129" s="1074"/>
      <c r="Z129" s="1075"/>
      <c r="AA129" s="958">
        <v>4649542</v>
      </c>
      <c r="AB129" s="959"/>
      <c r="AC129" s="959"/>
      <c r="AD129" s="959"/>
      <c r="AE129" s="960"/>
      <c r="AF129" s="961">
        <v>4520550</v>
      </c>
      <c r="AG129" s="959"/>
      <c r="AH129" s="959"/>
      <c r="AI129" s="959"/>
      <c r="AJ129" s="960"/>
      <c r="AK129" s="961">
        <v>4302935</v>
      </c>
      <c r="AL129" s="959"/>
      <c r="AM129" s="959"/>
      <c r="AN129" s="959"/>
      <c r="AO129" s="960"/>
      <c r="AP129" s="1076"/>
      <c r="AQ129" s="1077"/>
      <c r="AR129" s="1077"/>
      <c r="AS129" s="1077"/>
      <c r="AT129" s="1078"/>
      <c r="AU129" s="237"/>
      <c r="AV129" s="237"/>
      <c r="AW129" s="237"/>
      <c r="AX129" s="1067" t="s">
        <v>461</v>
      </c>
      <c r="AY129" s="950"/>
      <c r="AZ129" s="950"/>
      <c r="BA129" s="950"/>
      <c r="BB129" s="950"/>
      <c r="BC129" s="950"/>
      <c r="BD129" s="950"/>
      <c r="BE129" s="951"/>
      <c r="BF129" s="1068" t="s">
        <v>111</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463</v>
      </c>
      <c r="X130" s="1074"/>
      <c r="Y130" s="1074"/>
      <c r="Z130" s="1075"/>
      <c r="AA130" s="958">
        <v>1359188</v>
      </c>
      <c r="AB130" s="959"/>
      <c r="AC130" s="959"/>
      <c r="AD130" s="959"/>
      <c r="AE130" s="960"/>
      <c r="AF130" s="961">
        <v>1251521</v>
      </c>
      <c r="AG130" s="959"/>
      <c r="AH130" s="959"/>
      <c r="AI130" s="959"/>
      <c r="AJ130" s="960"/>
      <c r="AK130" s="961">
        <v>1148829</v>
      </c>
      <c r="AL130" s="959"/>
      <c r="AM130" s="959"/>
      <c r="AN130" s="959"/>
      <c r="AO130" s="960"/>
      <c r="AP130" s="1076"/>
      <c r="AQ130" s="1077"/>
      <c r="AR130" s="1077"/>
      <c r="AS130" s="1077"/>
      <c r="AT130" s="1078"/>
      <c r="AU130" s="237"/>
      <c r="AV130" s="237"/>
      <c r="AW130" s="237"/>
      <c r="AX130" s="1067" t="s">
        <v>464</v>
      </c>
      <c r="AY130" s="950"/>
      <c r="AZ130" s="950"/>
      <c r="BA130" s="950"/>
      <c r="BB130" s="950"/>
      <c r="BC130" s="950"/>
      <c r="BD130" s="950"/>
      <c r="BE130" s="951"/>
      <c r="BF130" s="1104">
        <v>11</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465</v>
      </c>
      <c r="X131" s="1112"/>
      <c r="Y131" s="1112"/>
      <c r="Z131" s="1113"/>
      <c r="AA131" s="1005">
        <v>3290354</v>
      </c>
      <c r="AB131" s="984"/>
      <c r="AC131" s="984"/>
      <c r="AD131" s="984"/>
      <c r="AE131" s="985"/>
      <c r="AF131" s="983">
        <v>3269029</v>
      </c>
      <c r="AG131" s="984"/>
      <c r="AH131" s="984"/>
      <c r="AI131" s="984"/>
      <c r="AJ131" s="985"/>
      <c r="AK131" s="983">
        <v>3154106</v>
      </c>
      <c r="AL131" s="984"/>
      <c r="AM131" s="984"/>
      <c r="AN131" s="984"/>
      <c r="AO131" s="985"/>
      <c r="AP131" s="1114"/>
      <c r="AQ131" s="1115"/>
      <c r="AR131" s="1115"/>
      <c r="AS131" s="1115"/>
      <c r="AT131" s="1116"/>
      <c r="AU131" s="237"/>
      <c r="AV131" s="237"/>
      <c r="AW131" s="237"/>
      <c r="AX131" s="1086" t="s">
        <v>466</v>
      </c>
      <c r="AY131" s="1038"/>
      <c r="AZ131" s="1038"/>
      <c r="BA131" s="1038"/>
      <c r="BB131" s="1038"/>
      <c r="BC131" s="1038"/>
      <c r="BD131" s="1038"/>
      <c r="BE131" s="1039"/>
      <c r="BF131" s="1087" t="s">
        <v>111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467</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468</v>
      </c>
      <c r="W132" s="1097"/>
      <c r="X132" s="1097"/>
      <c r="Y132" s="1097"/>
      <c r="Z132" s="1098"/>
      <c r="AA132" s="1099">
        <v>12.29506005</v>
      </c>
      <c r="AB132" s="1100"/>
      <c r="AC132" s="1100"/>
      <c r="AD132" s="1100"/>
      <c r="AE132" s="1101"/>
      <c r="AF132" s="1102">
        <v>10.717769710000001</v>
      </c>
      <c r="AG132" s="1100"/>
      <c r="AH132" s="1100"/>
      <c r="AI132" s="1100"/>
      <c r="AJ132" s="1101"/>
      <c r="AK132" s="1102">
        <v>10.122487960000001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469</v>
      </c>
      <c r="W133" s="1080"/>
      <c r="X133" s="1080"/>
      <c r="Y133" s="1080"/>
      <c r="Z133" s="1081"/>
      <c r="AA133" s="1082">
        <v>12.4</v>
      </c>
      <c r="AB133" s="1083"/>
      <c r="AC133" s="1083"/>
      <c r="AD133" s="1083"/>
      <c r="AE133" s="1084"/>
      <c r="AF133" s="1082">
        <v>11.7</v>
      </c>
      <c r="AG133" s="1083"/>
      <c r="AH133" s="1083"/>
      <c r="AI133" s="1083"/>
      <c r="AJ133" s="1084"/>
      <c r="AK133" s="1082">
        <v>11</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0" t="s">
        <v>472</v>
      </c>
      <c r="L7" s="256"/>
      <c r="M7" s="257" t="s">
        <v>473</v>
      </c>
      <c r="N7" s="258"/>
    </row>
    <row r="8" spans="1:16" x14ac:dyDescent="0.15">
      <c r="A8" s="250"/>
      <c r="B8" s="246"/>
      <c r="C8" s="246"/>
      <c r="D8" s="246"/>
      <c r="E8" s="246"/>
      <c r="F8" s="246"/>
      <c r="G8" s="259"/>
      <c r="H8" s="260"/>
      <c r="I8" s="260"/>
      <c r="J8" s="261"/>
      <c r="K8" s="1121"/>
      <c r="L8" s="262" t="s">
        <v>474</v>
      </c>
      <c r="M8" s="263" t="s">
        <v>475</v>
      </c>
      <c r="N8" s="264" t="s">
        <v>476</v>
      </c>
    </row>
    <row r="9" spans="1:16" x14ac:dyDescent="0.15">
      <c r="A9" s="250"/>
      <c r="B9" s="246"/>
      <c r="C9" s="246"/>
      <c r="D9" s="246"/>
      <c r="E9" s="246"/>
      <c r="F9" s="246"/>
      <c r="G9" s="1122" t="s">
        <v>477</v>
      </c>
      <c r="H9" s="1123"/>
      <c r="I9" s="1123"/>
      <c r="J9" s="1124"/>
      <c r="K9" s="265">
        <v>829682</v>
      </c>
      <c r="L9" s="266">
        <v>105840</v>
      </c>
      <c r="M9" s="267">
        <v>107954</v>
      </c>
      <c r="N9" s="268">
        <v>-2</v>
      </c>
    </row>
    <row r="10" spans="1:16" x14ac:dyDescent="0.15">
      <c r="A10" s="250"/>
      <c r="B10" s="246"/>
      <c r="C10" s="246"/>
      <c r="D10" s="246"/>
      <c r="E10" s="246"/>
      <c r="F10" s="246"/>
      <c r="G10" s="1122" t="s">
        <v>478</v>
      </c>
      <c r="H10" s="1123"/>
      <c r="I10" s="1123"/>
      <c r="J10" s="1124"/>
      <c r="K10" s="269">
        <v>52216</v>
      </c>
      <c r="L10" s="270">
        <v>6661</v>
      </c>
      <c r="M10" s="271">
        <v>12579</v>
      </c>
      <c r="N10" s="272">
        <v>-47</v>
      </c>
    </row>
    <row r="11" spans="1:16" ht="13.5" customHeight="1" x14ac:dyDescent="0.15">
      <c r="A11" s="250"/>
      <c r="B11" s="246"/>
      <c r="C11" s="246"/>
      <c r="D11" s="246"/>
      <c r="E11" s="246"/>
      <c r="F11" s="246"/>
      <c r="G11" s="1122" t="s">
        <v>479</v>
      </c>
      <c r="H11" s="1123"/>
      <c r="I11" s="1123"/>
      <c r="J11" s="1124"/>
      <c r="K11" s="269">
        <v>30927</v>
      </c>
      <c r="L11" s="270">
        <v>3945</v>
      </c>
      <c r="M11" s="271">
        <v>13215</v>
      </c>
      <c r="N11" s="272">
        <v>-70.099999999999994</v>
      </c>
    </row>
    <row r="12" spans="1:16" ht="13.5" customHeight="1" x14ac:dyDescent="0.15">
      <c r="A12" s="250"/>
      <c r="B12" s="246"/>
      <c r="C12" s="246"/>
      <c r="D12" s="246"/>
      <c r="E12" s="246"/>
      <c r="F12" s="246"/>
      <c r="G12" s="1122" t="s">
        <v>480</v>
      </c>
      <c r="H12" s="1123"/>
      <c r="I12" s="1123"/>
      <c r="J12" s="1124"/>
      <c r="K12" s="269" t="s">
        <v>481</v>
      </c>
      <c r="L12" s="270" t="s">
        <v>481</v>
      </c>
      <c r="M12" s="271">
        <v>1280</v>
      </c>
      <c r="N12" s="272" t="s">
        <v>481</v>
      </c>
    </row>
    <row r="13" spans="1:16" ht="13.5" customHeight="1" x14ac:dyDescent="0.15">
      <c r="A13" s="250"/>
      <c r="B13" s="246"/>
      <c r="C13" s="246"/>
      <c r="D13" s="246"/>
      <c r="E13" s="246"/>
      <c r="F13" s="246"/>
      <c r="G13" s="1122" t="s">
        <v>482</v>
      </c>
      <c r="H13" s="1123"/>
      <c r="I13" s="1123"/>
      <c r="J13" s="1124"/>
      <c r="K13" s="269" t="s">
        <v>481</v>
      </c>
      <c r="L13" s="270" t="s">
        <v>481</v>
      </c>
      <c r="M13" s="271" t="s">
        <v>481</v>
      </c>
      <c r="N13" s="272" t="s">
        <v>481</v>
      </c>
    </row>
    <row r="14" spans="1:16" ht="13.5" customHeight="1" x14ac:dyDescent="0.15">
      <c r="A14" s="250"/>
      <c r="B14" s="246"/>
      <c r="C14" s="246"/>
      <c r="D14" s="246"/>
      <c r="E14" s="246"/>
      <c r="F14" s="246"/>
      <c r="G14" s="1122" t="s">
        <v>483</v>
      </c>
      <c r="H14" s="1123"/>
      <c r="I14" s="1123"/>
      <c r="J14" s="1124"/>
      <c r="K14" s="269">
        <v>96213</v>
      </c>
      <c r="L14" s="270">
        <v>12274</v>
      </c>
      <c r="M14" s="271">
        <v>5658</v>
      </c>
      <c r="N14" s="272">
        <v>116.9</v>
      </c>
    </row>
    <row r="15" spans="1:16" ht="13.5" customHeight="1" x14ac:dyDescent="0.15">
      <c r="A15" s="250"/>
      <c r="B15" s="246"/>
      <c r="C15" s="246"/>
      <c r="D15" s="246"/>
      <c r="E15" s="246"/>
      <c r="F15" s="246"/>
      <c r="G15" s="1122" t="s">
        <v>484</v>
      </c>
      <c r="H15" s="1123"/>
      <c r="I15" s="1123"/>
      <c r="J15" s="1124"/>
      <c r="K15" s="269">
        <v>30636</v>
      </c>
      <c r="L15" s="270">
        <v>3908</v>
      </c>
      <c r="M15" s="271">
        <v>2915</v>
      </c>
      <c r="N15" s="272">
        <v>34.1</v>
      </c>
    </row>
    <row r="16" spans="1:16" x14ac:dyDescent="0.15">
      <c r="A16" s="250"/>
      <c r="B16" s="246"/>
      <c r="C16" s="246"/>
      <c r="D16" s="246"/>
      <c r="E16" s="246"/>
      <c r="F16" s="246"/>
      <c r="G16" s="1125" t="s">
        <v>485</v>
      </c>
      <c r="H16" s="1126"/>
      <c r="I16" s="1126"/>
      <c r="J16" s="1127"/>
      <c r="K16" s="270">
        <v>-119678</v>
      </c>
      <c r="L16" s="270">
        <v>-15267</v>
      </c>
      <c r="M16" s="271">
        <v>-10925</v>
      </c>
      <c r="N16" s="272">
        <v>39.700000000000003</v>
      </c>
    </row>
    <row r="17" spans="1:16" x14ac:dyDescent="0.15">
      <c r="A17" s="250"/>
      <c r="B17" s="246"/>
      <c r="C17" s="246"/>
      <c r="D17" s="246"/>
      <c r="E17" s="246"/>
      <c r="F17" s="246"/>
      <c r="G17" s="1125" t="s">
        <v>170</v>
      </c>
      <c r="H17" s="1126"/>
      <c r="I17" s="1126"/>
      <c r="J17" s="1127"/>
      <c r="K17" s="270">
        <v>919996</v>
      </c>
      <c r="L17" s="270">
        <v>117361</v>
      </c>
      <c r="M17" s="271">
        <v>132676</v>
      </c>
      <c r="N17" s="272">
        <v>-11.5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17" t="s">
        <v>490</v>
      </c>
      <c r="H21" s="1118"/>
      <c r="I21" s="1118"/>
      <c r="J21" s="1119"/>
      <c r="K21" s="282">
        <v>10.59</v>
      </c>
      <c r="L21" s="283">
        <v>12.61</v>
      </c>
      <c r="M21" s="284">
        <v>-2.02</v>
      </c>
      <c r="N21" s="251"/>
      <c r="O21" s="285"/>
      <c r="P21" s="281"/>
    </row>
    <row r="22" spans="1:16" s="286" customFormat="1" x14ac:dyDescent="0.15">
      <c r="A22" s="281"/>
      <c r="B22" s="251"/>
      <c r="C22" s="251"/>
      <c r="D22" s="251"/>
      <c r="E22" s="251"/>
      <c r="F22" s="251"/>
      <c r="G22" s="1117" t="s">
        <v>491</v>
      </c>
      <c r="H22" s="1118"/>
      <c r="I22" s="1118"/>
      <c r="J22" s="1119"/>
      <c r="K22" s="287">
        <v>93.7</v>
      </c>
      <c r="L22" s="288">
        <v>96.2</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0" t="s">
        <v>472</v>
      </c>
      <c r="L30" s="256"/>
      <c r="M30" s="257" t="s">
        <v>473</v>
      </c>
      <c r="N30" s="258"/>
    </row>
    <row r="31" spans="1:16" x14ac:dyDescent="0.15">
      <c r="A31" s="250"/>
      <c r="B31" s="246"/>
      <c r="C31" s="246"/>
      <c r="D31" s="246"/>
      <c r="E31" s="246"/>
      <c r="F31" s="246"/>
      <c r="G31" s="259"/>
      <c r="H31" s="260"/>
      <c r="I31" s="260"/>
      <c r="J31" s="261"/>
      <c r="K31" s="1121"/>
      <c r="L31" s="262" t="s">
        <v>474</v>
      </c>
      <c r="M31" s="263" t="s">
        <v>475</v>
      </c>
      <c r="N31" s="264" t="s">
        <v>476</v>
      </c>
    </row>
    <row r="32" spans="1:16" ht="27" customHeight="1" x14ac:dyDescent="0.15">
      <c r="A32" s="250"/>
      <c r="B32" s="246"/>
      <c r="C32" s="246"/>
      <c r="D32" s="246"/>
      <c r="E32" s="246"/>
      <c r="F32" s="246"/>
      <c r="G32" s="1133" t="s">
        <v>495</v>
      </c>
      <c r="H32" s="1134"/>
      <c r="I32" s="1134"/>
      <c r="J32" s="1135"/>
      <c r="K32" s="296">
        <v>1351090</v>
      </c>
      <c r="L32" s="296">
        <v>172355</v>
      </c>
      <c r="M32" s="297">
        <v>67314</v>
      </c>
      <c r="N32" s="298">
        <v>156</v>
      </c>
    </row>
    <row r="33" spans="1:16" ht="13.5" customHeight="1" x14ac:dyDescent="0.15">
      <c r="A33" s="250"/>
      <c r="B33" s="246"/>
      <c r="C33" s="246"/>
      <c r="D33" s="246"/>
      <c r="E33" s="246"/>
      <c r="F33" s="246"/>
      <c r="G33" s="1133" t="s">
        <v>496</v>
      </c>
      <c r="H33" s="1134"/>
      <c r="I33" s="1134"/>
      <c r="J33" s="1135"/>
      <c r="K33" s="296" t="s">
        <v>481</v>
      </c>
      <c r="L33" s="296" t="s">
        <v>481</v>
      </c>
      <c r="M33" s="297" t="s">
        <v>481</v>
      </c>
      <c r="N33" s="298" t="s">
        <v>481</v>
      </c>
    </row>
    <row r="34" spans="1:16" ht="27" customHeight="1" x14ac:dyDescent="0.15">
      <c r="A34" s="250"/>
      <c r="B34" s="246"/>
      <c r="C34" s="246"/>
      <c r="D34" s="246"/>
      <c r="E34" s="246"/>
      <c r="F34" s="246"/>
      <c r="G34" s="1133" t="s">
        <v>497</v>
      </c>
      <c r="H34" s="1134"/>
      <c r="I34" s="1134"/>
      <c r="J34" s="1135"/>
      <c r="K34" s="296" t="s">
        <v>481</v>
      </c>
      <c r="L34" s="296" t="s">
        <v>481</v>
      </c>
      <c r="M34" s="297" t="s">
        <v>481</v>
      </c>
      <c r="N34" s="298" t="s">
        <v>481</v>
      </c>
    </row>
    <row r="35" spans="1:16" ht="27" customHeight="1" x14ac:dyDescent="0.15">
      <c r="A35" s="250"/>
      <c r="B35" s="246"/>
      <c r="C35" s="246"/>
      <c r="D35" s="246"/>
      <c r="E35" s="246"/>
      <c r="F35" s="246"/>
      <c r="G35" s="1133" t="s">
        <v>498</v>
      </c>
      <c r="H35" s="1134"/>
      <c r="I35" s="1134"/>
      <c r="J35" s="1135"/>
      <c r="K35" s="296">
        <v>129831</v>
      </c>
      <c r="L35" s="296">
        <v>16562</v>
      </c>
      <c r="M35" s="297">
        <v>23478</v>
      </c>
      <c r="N35" s="298">
        <v>-29.5</v>
      </c>
    </row>
    <row r="36" spans="1:16" ht="27" customHeight="1" x14ac:dyDescent="0.15">
      <c r="A36" s="250"/>
      <c r="B36" s="246"/>
      <c r="C36" s="246"/>
      <c r="D36" s="246"/>
      <c r="E36" s="246"/>
      <c r="F36" s="246"/>
      <c r="G36" s="1133" t="s">
        <v>499</v>
      </c>
      <c r="H36" s="1134"/>
      <c r="I36" s="1134"/>
      <c r="J36" s="1135"/>
      <c r="K36" s="296">
        <v>2</v>
      </c>
      <c r="L36" s="296">
        <v>0</v>
      </c>
      <c r="M36" s="297">
        <v>4589</v>
      </c>
      <c r="N36" s="298">
        <v>-100</v>
      </c>
    </row>
    <row r="37" spans="1:16" ht="13.5" customHeight="1" x14ac:dyDescent="0.15">
      <c r="A37" s="250"/>
      <c r="B37" s="246"/>
      <c r="C37" s="246"/>
      <c r="D37" s="246"/>
      <c r="E37" s="246"/>
      <c r="F37" s="246"/>
      <c r="G37" s="1133" t="s">
        <v>500</v>
      </c>
      <c r="H37" s="1134"/>
      <c r="I37" s="1134"/>
      <c r="J37" s="1135"/>
      <c r="K37" s="296">
        <v>1028</v>
      </c>
      <c r="L37" s="296">
        <v>131</v>
      </c>
      <c r="M37" s="297">
        <v>859</v>
      </c>
      <c r="N37" s="298">
        <v>-84.7</v>
      </c>
    </row>
    <row r="38" spans="1:16" ht="27" customHeight="1" x14ac:dyDescent="0.15">
      <c r="A38" s="250"/>
      <c r="B38" s="246"/>
      <c r="C38" s="246"/>
      <c r="D38" s="246"/>
      <c r="E38" s="246"/>
      <c r="F38" s="246"/>
      <c r="G38" s="1136" t="s">
        <v>501</v>
      </c>
      <c r="H38" s="1137"/>
      <c r="I38" s="1137"/>
      <c r="J38" s="1138"/>
      <c r="K38" s="299">
        <v>104</v>
      </c>
      <c r="L38" s="299">
        <v>13</v>
      </c>
      <c r="M38" s="300">
        <v>2</v>
      </c>
      <c r="N38" s="301">
        <v>550</v>
      </c>
      <c r="O38" s="295"/>
    </row>
    <row r="39" spans="1:16" x14ac:dyDescent="0.15">
      <c r="A39" s="250"/>
      <c r="B39" s="246"/>
      <c r="C39" s="246"/>
      <c r="D39" s="246"/>
      <c r="E39" s="246"/>
      <c r="F39" s="246"/>
      <c r="G39" s="1136" t="s">
        <v>502</v>
      </c>
      <c r="H39" s="1137"/>
      <c r="I39" s="1137"/>
      <c r="J39" s="1138"/>
      <c r="K39" s="302">
        <v>-13952</v>
      </c>
      <c r="L39" s="302">
        <v>-1780</v>
      </c>
      <c r="M39" s="303">
        <v>-2412</v>
      </c>
      <c r="N39" s="304">
        <v>-26.2</v>
      </c>
      <c r="O39" s="295"/>
    </row>
    <row r="40" spans="1:16" ht="27" customHeight="1" x14ac:dyDescent="0.15">
      <c r="A40" s="250"/>
      <c r="B40" s="246"/>
      <c r="C40" s="246"/>
      <c r="D40" s="246"/>
      <c r="E40" s="246"/>
      <c r="F40" s="246"/>
      <c r="G40" s="1133" t="s">
        <v>503</v>
      </c>
      <c r="H40" s="1134"/>
      <c r="I40" s="1134"/>
      <c r="J40" s="1135"/>
      <c r="K40" s="302">
        <v>-1148829</v>
      </c>
      <c r="L40" s="302">
        <v>-146553</v>
      </c>
      <c r="M40" s="303">
        <v>-68535</v>
      </c>
      <c r="N40" s="304">
        <v>113.8</v>
      </c>
      <c r="O40" s="295"/>
    </row>
    <row r="41" spans="1:16" x14ac:dyDescent="0.15">
      <c r="A41" s="250"/>
      <c r="B41" s="246"/>
      <c r="C41" s="246"/>
      <c r="D41" s="246"/>
      <c r="E41" s="246"/>
      <c r="F41" s="246"/>
      <c r="G41" s="1139" t="s">
        <v>281</v>
      </c>
      <c r="H41" s="1140"/>
      <c r="I41" s="1140"/>
      <c r="J41" s="1141"/>
      <c r="K41" s="296">
        <v>319274</v>
      </c>
      <c r="L41" s="302">
        <v>40729</v>
      </c>
      <c r="M41" s="303">
        <v>25295</v>
      </c>
      <c r="N41" s="304">
        <v>61</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28" t="s">
        <v>472</v>
      </c>
      <c r="J49" s="1130" t="s">
        <v>507</v>
      </c>
      <c r="K49" s="1131"/>
      <c r="L49" s="1131"/>
      <c r="M49" s="1131"/>
      <c r="N49" s="1132"/>
    </row>
    <row r="50" spans="1:14" x14ac:dyDescent="0.15">
      <c r="A50" s="250"/>
      <c r="B50" s="246"/>
      <c r="C50" s="246"/>
      <c r="D50" s="246"/>
      <c r="E50" s="246"/>
      <c r="F50" s="246"/>
      <c r="G50" s="314"/>
      <c r="H50" s="315"/>
      <c r="I50" s="1129"/>
      <c r="J50" s="316" t="s">
        <v>508</v>
      </c>
      <c r="K50" s="317" t="s">
        <v>509</v>
      </c>
      <c r="L50" s="318" t="s">
        <v>510</v>
      </c>
      <c r="M50" s="319" t="s">
        <v>511</v>
      </c>
      <c r="N50" s="320" t="s">
        <v>512</v>
      </c>
    </row>
    <row r="51" spans="1:14" x14ac:dyDescent="0.15">
      <c r="A51" s="250"/>
      <c r="B51" s="246"/>
      <c r="C51" s="246"/>
      <c r="D51" s="246"/>
      <c r="E51" s="246"/>
      <c r="F51" s="246"/>
      <c r="G51" s="312" t="s">
        <v>513</v>
      </c>
      <c r="H51" s="313"/>
      <c r="I51" s="321">
        <v>775362</v>
      </c>
      <c r="J51" s="322">
        <v>94200</v>
      </c>
      <c r="K51" s="323">
        <v>-31.1</v>
      </c>
      <c r="L51" s="324">
        <v>94828</v>
      </c>
      <c r="M51" s="325">
        <v>3.1</v>
      </c>
      <c r="N51" s="326">
        <v>-34.200000000000003</v>
      </c>
    </row>
    <row r="52" spans="1:14" x14ac:dyDescent="0.15">
      <c r="A52" s="250"/>
      <c r="B52" s="246"/>
      <c r="C52" s="246"/>
      <c r="D52" s="246"/>
      <c r="E52" s="246"/>
      <c r="F52" s="246"/>
      <c r="G52" s="327"/>
      <c r="H52" s="328" t="s">
        <v>514</v>
      </c>
      <c r="I52" s="329">
        <v>577706</v>
      </c>
      <c r="J52" s="330">
        <v>70187</v>
      </c>
      <c r="K52" s="331">
        <v>-28.5</v>
      </c>
      <c r="L52" s="332">
        <v>55133</v>
      </c>
      <c r="M52" s="333">
        <v>4.9000000000000004</v>
      </c>
      <c r="N52" s="334">
        <v>-33.4</v>
      </c>
    </row>
    <row r="53" spans="1:14" x14ac:dyDescent="0.15">
      <c r="A53" s="250"/>
      <c r="B53" s="246"/>
      <c r="C53" s="246"/>
      <c r="D53" s="246"/>
      <c r="E53" s="246"/>
      <c r="F53" s="246"/>
      <c r="G53" s="312" t="s">
        <v>515</v>
      </c>
      <c r="H53" s="313"/>
      <c r="I53" s="321">
        <v>536679</v>
      </c>
      <c r="J53" s="322">
        <v>65393</v>
      </c>
      <c r="K53" s="323">
        <v>-30.6</v>
      </c>
      <c r="L53" s="324">
        <v>119674</v>
      </c>
      <c r="M53" s="325">
        <v>26.2</v>
      </c>
      <c r="N53" s="326">
        <v>-56.8</v>
      </c>
    </row>
    <row r="54" spans="1:14" x14ac:dyDescent="0.15">
      <c r="A54" s="250"/>
      <c r="B54" s="246"/>
      <c r="C54" s="246"/>
      <c r="D54" s="246"/>
      <c r="E54" s="246"/>
      <c r="F54" s="246"/>
      <c r="G54" s="327"/>
      <c r="H54" s="328" t="s">
        <v>514</v>
      </c>
      <c r="I54" s="329">
        <v>291371</v>
      </c>
      <c r="J54" s="330">
        <v>35503</v>
      </c>
      <c r="K54" s="331">
        <v>-49.4</v>
      </c>
      <c r="L54" s="332">
        <v>57803</v>
      </c>
      <c r="M54" s="333">
        <v>4.8</v>
      </c>
      <c r="N54" s="334">
        <v>-54.2</v>
      </c>
    </row>
    <row r="55" spans="1:14" x14ac:dyDescent="0.15">
      <c r="A55" s="250"/>
      <c r="B55" s="246"/>
      <c r="C55" s="246"/>
      <c r="D55" s="246"/>
      <c r="E55" s="246"/>
      <c r="F55" s="246"/>
      <c r="G55" s="312" t="s">
        <v>516</v>
      </c>
      <c r="H55" s="313"/>
      <c r="I55" s="321">
        <v>493335</v>
      </c>
      <c r="J55" s="322">
        <v>60696</v>
      </c>
      <c r="K55" s="323">
        <v>-7.2</v>
      </c>
      <c r="L55" s="324">
        <v>119685</v>
      </c>
      <c r="M55" s="325">
        <v>0</v>
      </c>
      <c r="N55" s="326">
        <v>-7.2</v>
      </c>
    </row>
    <row r="56" spans="1:14" x14ac:dyDescent="0.15">
      <c r="A56" s="250"/>
      <c r="B56" s="246"/>
      <c r="C56" s="246"/>
      <c r="D56" s="246"/>
      <c r="E56" s="246"/>
      <c r="F56" s="246"/>
      <c r="G56" s="327"/>
      <c r="H56" s="328" t="s">
        <v>514</v>
      </c>
      <c r="I56" s="329">
        <v>332291</v>
      </c>
      <c r="J56" s="330">
        <v>40882</v>
      </c>
      <c r="K56" s="331">
        <v>15.2</v>
      </c>
      <c r="L56" s="332">
        <v>68464</v>
      </c>
      <c r="M56" s="333">
        <v>18.399999999999999</v>
      </c>
      <c r="N56" s="334">
        <v>-3.2</v>
      </c>
    </row>
    <row r="57" spans="1:14" x14ac:dyDescent="0.15">
      <c r="A57" s="250"/>
      <c r="B57" s="246"/>
      <c r="C57" s="246"/>
      <c r="D57" s="246"/>
      <c r="E57" s="246"/>
      <c r="F57" s="246"/>
      <c r="G57" s="312" t="s">
        <v>517</v>
      </c>
      <c r="H57" s="313"/>
      <c r="I57" s="321">
        <v>720931</v>
      </c>
      <c r="J57" s="322">
        <v>90252</v>
      </c>
      <c r="K57" s="323">
        <v>48.7</v>
      </c>
      <c r="L57" s="324">
        <v>128611</v>
      </c>
      <c r="M57" s="325">
        <v>7.5</v>
      </c>
      <c r="N57" s="326">
        <v>41.2</v>
      </c>
    </row>
    <row r="58" spans="1:14" x14ac:dyDescent="0.15">
      <c r="A58" s="250"/>
      <c r="B58" s="246"/>
      <c r="C58" s="246"/>
      <c r="D58" s="246"/>
      <c r="E58" s="246"/>
      <c r="F58" s="246"/>
      <c r="G58" s="327"/>
      <c r="H58" s="328" t="s">
        <v>514</v>
      </c>
      <c r="I58" s="329">
        <v>581490</v>
      </c>
      <c r="J58" s="330">
        <v>72795</v>
      </c>
      <c r="K58" s="331">
        <v>78.099999999999994</v>
      </c>
      <c r="L58" s="332">
        <v>61552</v>
      </c>
      <c r="M58" s="333">
        <v>-10.1</v>
      </c>
      <c r="N58" s="334">
        <v>88.2</v>
      </c>
    </row>
    <row r="59" spans="1:14" x14ac:dyDescent="0.15">
      <c r="A59" s="250"/>
      <c r="B59" s="246"/>
      <c r="C59" s="246"/>
      <c r="D59" s="246"/>
      <c r="E59" s="246"/>
      <c r="F59" s="246"/>
      <c r="G59" s="312" t="s">
        <v>518</v>
      </c>
      <c r="H59" s="313"/>
      <c r="I59" s="321">
        <v>1293024</v>
      </c>
      <c r="J59" s="322">
        <v>164948</v>
      </c>
      <c r="K59" s="323">
        <v>82.8</v>
      </c>
      <c r="L59" s="324">
        <v>138651</v>
      </c>
      <c r="M59" s="325">
        <v>7.8</v>
      </c>
      <c r="N59" s="326">
        <v>75</v>
      </c>
    </row>
    <row r="60" spans="1:14" x14ac:dyDescent="0.15">
      <c r="A60" s="250"/>
      <c r="B60" s="246"/>
      <c r="C60" s="246"/>
      <c r="D60" s="246"/>
      <c r="E60" s="246"/>
      <c r="F60" s="246"/>
      <c r="G60" s="327"/>
      <c r="H60" s="328" t="s">
        <v>514</v>
      </c>
      <c r="I60" s="335">
        <v>901450</v>
      </c>
      <c r="J60" s="330">
        <v>114996</v>
      </c>
      <c r="K60" s="331">
        <v>58</v>
      </c>
      <c r="L60" s="332">
        <v>71211</v>
      </c>
      <c r="M60" s="333">
        <v>15.7</v>
      </c>
      <c r="N60" s="334">
        <v>42.3</v>
      </c>
    </row>
    <row r="61" spans="1:14" x14ac:dyDescent="0.15">
      <c r="A61" s="250"/>
      <c r="B61" s="246"/>
      <c r="C61" s="246"/>
      <c r="D61" s="246"/>
      <c r="E61" s="246"/>
      <c r="F61" s="246"/>
      <c r="G61" s="312" t="s">
        <v>519</v>
      </c>
      <c r="H61" s="336"/>
      <c r="I61" s="337">
        <v>763866</v>
      </c>
      <c r="J61" s="338">
        <v>95098</v>
      </c>
      <c r="K61" s="339">
        <v>12.5</v>
      </c>
      <c r="L61" s="340">
        <v>120290</v>
      </c>
      <c r="M61" s="341">
        <v>8.9</v>
      </c>
      <c r="N61" s="326">
        <v>3.6</v>
      </c>
    </row>
    <row r="62" spans="1:14" x14ac:dyDescent="0.15">
      <c r="A62" s="250"/>
      <c r="B62" s="246"/>
      <c r="C62" s="246"/>
      <c r="D62" s="246"/>
      <c r="E62" s="246"/>
      <c r="F62" s="246"/>
      <c r="G62" s="327"/>
      <c r="H62" s="328" t="s">
        <v>514</v>
      </c>
      <c r="I62" s="329">
        <v>536862</v>
      </c>
      <c r="J62" s="330">
        <v>66873</v>
      </c>
      <c r="K62" s="331">
        <v>14.7</v>
      </c>
      <c r="L62" s="332">
        <v>62833</v>
      </c>
      <c r="M62" s="333">
        <v>6.7</v>
      </c>
      <c r="N62" s="334">
        <v>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38.200000000000003</v>
      </c>
      <c r="G47" s="12">
        <v>48.82</v>
      </c>
      <c r="H47" s="12">
        <v>55.46</v>
      </c>
      <c r="I47" s="12">
        <v>59.52</v>
      </c>
      <c r="J47" s="13">
        <v>56.21</v>
      </c>
    </row>
    <row r="48" spans="2:10" ht="57.75" customHeight="1" x14ac:dyDescent="0.15">
      <c r="B48" s="14"/>
      <c r="C48" s="1144" t="s">
        <v>4</v>
      </c>
      <c r="D48" s="1144"/>
      <c r="E48" s="1145"/>
      <c r="F48" s="15">
        <v>5.94</v>
      </c>
      <c r="G48" s="16">
        <v>5.1100000000000003</v>
      </c>
      <c r="H48" s="16">
        <v>4.51</v>
      </c>
      <c r="I48" s="16">
        <v>4.8</v>
      </c>
      <c r="J48" s="17">
        <v>6.99</v>
      </c>
    </row>
    <row r="49" spans="2:10" ht="57.75" customHeight="1" thickBot="1" x14ac:dyDescent="0.2">
      <c r="B49" s="18"/>
      <c r="C49" s="1146" t="s">
        <v>5</v>
      </c>
      <c r="D49" s="1146"/>
      <c r="E49" s="1147"/>
      <c r="F49" s="19">
        <v>8.84</v>
      </c>
      <c r="G49" s="20">
        <v>9.49</v>
      </c>
      <c r="H49" s="20">
        <v>4.3499999999999996</v>
      </c>
      <c r="I49" s="20">
        <v>2.64</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末廣 大樹</cp:lastModifiedBy>
  <cp:lastPrinted>2018-03-06T04:36:33Z</cp:lastPrinted>
  <dcterms:created xsi:type="dcterms:W3CDTF">2018-01-24T05:59:48Z</dcterms:created>
  <dcterms:modified xsi:type="dcterms:W3CDTF">2018-04-19T02:18:39Z</dcterms:modified>
  <cp:category/>
</cp:coreProperties>
</file>