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00 調査回答\H27\28.02.22_経営比較分析（修正2）\大崎上島町(280222)\"/>
    </mc:Choice>
  </mc:AlternateContent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Q8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<sst xmlns="http://schemas.openxmlformats.org/spreadsheetml/2006/main" count="218" uniqueCount="108">
  <si>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</si>
  <si>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</si>
  <si>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</si>
  <si>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</si>
  <si>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</si>
  <si>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</si>
  <si>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</si>
  <si>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</si>
  <si>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</si>
  <si>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</si>
  <si>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</si>
  <si>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</si>
  <si>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</si>
  <si>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</si>
  <si>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</si>
  <si>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</si>
  <si>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</si>
  <si>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</si>
  <si>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</si>
  <si>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</si>
  <si>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</si>
  <si>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</si>
  <si>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</si>
  <si>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</si>
  <si>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</si>
  <si>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</si>
  <si>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</si>
  <si>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</si>
  <si>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</si>
  <si>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</si>
  <si>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</si>
  <si>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</si>
  <si>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</si>
  <si>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</si>
  <si>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</si>
  <si>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</si>
  <si>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</si>
  <si>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</si>
  <si>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</si>
  <si>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</si>
  <si>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</si>
  <si>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</si>
  <si>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</si>
  <si>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</si>
  <si>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</si>
  <si>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</si>
  <si>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</si>
  <si>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</si>
  <si>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</si>
  <si>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</si>
  <si>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</si>
  <si>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</si>
  <si>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</si>
  <si>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</si>
  <si>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</si>
  <si>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</si>
  <si>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</si>
  <si>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</si>
  <si>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</si>
  <si>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</si>
  <si>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</si>
  <si>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</si>
  <si>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</si>
  <si>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</si>
  <si>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</si>
  <si>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</si>
  <si>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</si>
  <si>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</si>
  <si>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</si>
  <si>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</si>
  <si>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</si>
  <si>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</si>
  <si>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</si>
  <si>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</si>
  <si>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</si>
  <si>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</si>
  <si>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</si>
  <si>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</si>
  <si>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</si>
  <si>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</si>
  <si>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</si>
  <si>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</si>
  <si>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</si>
  <si>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</si>
  <si>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</si>
  <si>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</si>
  <si>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</si>
  <si>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</si>
  <si>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</si>
  <si>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</si>
  <si>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</si>
  <si>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</si>
  <si>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</si>
  <si>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大崎上島町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</si>
  <si>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</si>
  <si>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</si>
  <si>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</si>
  <si>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</si>
  <si>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</si>
  <si>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</si>
  <si>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</si>
  <si>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</si>
  <si>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</si>
  <si>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</si>
  <si>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</si>
  <si>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町が経営する４つの簡易水道事業について、平成28年度末までに統合し、地方公営企業法を全部適用する予定である。今後、事業統合を踏まえ、中期財政計画を作成したうえで、経営の健全化の検討を行う。
　水道施設については、施設の最適化の検討を進めており、引き続き施設の統廃合などにより、施設利用率の向上を図る。また、施設更新計画（設備編）に基づいた施設の更新により、安定供給を図る。</t>
    <rPh sb="1" eb="2">
      <t>チョウ</t>
    </rPh>
    <rPh sb="3" eb="5">
      <t>ケイエイ</t>
    </rPh>
    <rPh sb="10" eb="12">
      <t>カンイ</t>
    </rPh>
    <rPh sb="12" eb="14">
      <t>スイドウ</t>
    </rPh>
    <rPh sb="14" eb="16">
      <t>ジギョウ</t>
    </rPh>
    <rPh sb="21" eb="23">
      <t>ヘイセイ</t>
    </rPh>
    <rPh sb="25" eb="28">
      <t>ネンドマツ</t>
    </rPh>
    <rPh sb="31" eb="33">
      <t>トウゴウ</t>
    </rPh>
    <rPh sb="35" eb="37">
      <t>チホウ</t>
    </rPh>
    <rPh sb="37" eb="39">
      <t>コウエイ</t>
    </rPh>
    <rPh sb="39" eb="41">
      <t>キギョウ</t>
    </rPh>
    <rPh sb="41" eb="42">
      <t>ホウ</t>
    </rPh>
    <rPh sb="43" eb="45">
      <t>ゼンブ</t>
    </rPh>
    <rPh sb="45" eb="47">
      <t>テキヨウ</t>
    </rPh>
    <rPh sb="49" eb="51">
      <t>ヨテイ</t>
    </rPh>
    <rPh sb="55" eb="57">
      <t>コンゴ</t>
    </rPh>
    <rPh sb="58" eb="60">
      <t>ジギョウ</t>
    </rPh>
    <rPh sb="60" eb="62">
      <t>トウゴウ</t>
    </rPh>
    <rPh sb="63" eb="64">
      <t>フ</t>
    </rPh>
    <rPh sb="82" eb="84">
      <t>ケイエイ</t>
    </rPh>
    <rPh sb="139" eb="141">
      <t>シセツ</t>
    </rPh>
    <rPh sb="141" eb="144">
      <t>リヨウリツ</t>
    </rPh>
    <rPh sb="145" eb="147">
      <t>コウジョウ</t>
    </rPh>
    <rPh sb="148" eb="149">
      <t>ハカ</t>
    </rPh>
    <phoneticPr fontId="4"/>
  </si>
  <si>
    <t>　管路更新率は、平成25年度以降、０％となっている。基幹管路については、平成3年度から平成24年度までに概ね更新してきたため、当面、更新事業を予定していない。今後は基幹管路以外の更新を適宜行う予定である。</t>
    <rPh sb="1" eb="3">
      <t>カンロ</t>
    </rPh>
    <rPh sb="3" eb="5">
      <t>コウシン</t>
    </rPh>
    <rPh sb="5" eb="6">
      <t>リツ</t>
    </rPh>
    <rPh sb="8" eb="10">
      <t>ヘイセイ</t>
    </rPh>
    <rPh sb="12" eb="14">
      <t>ネンド</t>
    </rPh>
    <rPh sb="14" eb="16">
      <t>イコウ</t>
    </rPh>
    <rPh sb="26" eb="28">
      <t>キカン</t>
    </rPh>
    <rPh sb="28" eb="30">
      <t>カンロ</t>
    </rPh>
    <rPh sb="52" eb="53">
      <t>オオム</t>
    </rPh>
    <rPh sb="63" eb="65">
      <t>トウメン</t>
    </rPh>
    <rPh sb="66" eb="68">
      <t>コウシン</t>
    </rPh>
    <rPh sb="68" eb="70">
      <t>ジギョウ</t>
    </rPh>
    <rPh sb="71" eb="73">
      <t>ヨテイ</t>
    </rPh>
    <rPh sb="92" eb="94">
      <t>テキギ</t>
    </rPh>
    <rPh sb="94" eb="95">
      <t>オコナ</t>
    </rPh>
    <rPh sb="96" eb="98">
      <t>ヨテイ</t>
    </rPh>
    <phoneticPr fontId="4"/>
  </si>
  <si>
    <t xml:space="preserve">　収益的収支比率及び料金回収率はともに100％を下回っており、一般会計からの繰入金を費用の財源の一部としている状況である。これらの要因として、給水原価が高いことがあげられる。
　大崎上島町は水源が乏しいため、島外から海底送水管により水道用水の供給を受けている。このことから、類似団体に比べても、給水原価は高い状況となっている。
　また、水需要の減少により、施設利用率は減少傾向にあるが、漏水調査を継続的に行っていることなどから、有収率は類似団体に比べ高い水準となっている。
　企業債残高対給水収益比率は、類似団体に比べてかなり低く推移している。これは、施設整備の財源について、国庫補助金を活用し、企業債の発行額を抑えてきたことが要因である。
</t>
    <rPh sb="1" eb="4">
      <t>シュウエキテキ</t>
    </rPh>
    <rPh sb="4" eb="6">
      <t>シュウシ</t>
    </rPh>
    <rPh sb="6" eb="8">
      <t>ヒリツ</t>
    </rPh>
    <rPh sb="8" eb="9">
      <t>オヨ</t>
    </rPh>
    <rPh sb="193" eb="195">
      <t>ロウスイ</t>
    </rPh>
    <rPh sb="195" eb="197">
      <t>チョウサ</t>
    </rPh>
    <rPh sb="198" eb="201">
      <t>ケイゾクテキ</t>
    </rPh>
    <rPh sb="202" eb="203">
      <t>オコナ</t>
    </rPh>
    <rPh sb="218" eb="220">
      <t>ルイジ</t>
    </rPh>
    <rPh sb="220" eb="222">
      <t>ダンタイ</t>
    </rPh>
    <rPh sb="265" eb="267">
      <t>スイイ</t>
    </rPh>
    <rPh sb="276" eb="278">
      <t>シセツ</t>
    </rPh>
    <rPh sb="278" eb="280">
      <t>セイビ</t>
    </rPh>
    <rPh sb="281" eb="283">
      <t>ザイゲン</t>
    </rPh>
    <rPh sb="288" eb="290">
      <t>コッコ</t>
    </rPh>
    <rPh sb="290" eb="292">
      <t>ホジョ</t>
    </rPh>
    <rPh sb="292" eb="293">
      <t>キン</t>
    </rPh>
    <rPh sb="294" eb="296">
      <t>カツヨウ</t>
    </rPh>
    <rPh sb="298" eb="300">
      <t>キギョウ</t>
    </rPh>
    <rPh sb="300" eb="301">
      <t>サイ</t>
    </rPh>
    <rPh sb="302" eb="305">
      <t>ハッコウガク</t>
    </rPh>
    <rPh sb="306" eb="307">
      <t>オサ</t>
    </rPh>
    <rPh sb="314" eb="316">
      <t>ヨウイン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</si>
</sst>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0.74</c:v>
                </c:pt>
                <c:pt idx="2">
                  <c:v>0.75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6512"/>
        <c:axId val="13088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1.08</c:v>
                </c:pt>
                <c:pt idx="2">
                  <c:v>0.69</c:v>
                </c:pt>
                <c:pt idx="3">
                  <c:v>0.89</c:v>
                </c:pt>
                <c:pt idx="4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86512"/>
        <c:axId val="130886896"/>
      </c:lineChart>
      <c:dateAx>
        <c:axId val="13088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886896"/>
        <c:crosses val="autoZero"/>
        <c:auto val="1"/>
        <c:lblOffset val="100"/>
        <c:baseTimeUnit val="years"/>
      </c:dateAx>
      <c:valAx>
        <c:axId val="13088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88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54.92</c:v>
                </c:pt>
                <c:pt idx="1">
                  <c:v>54.01</c:v>
                </c:pt>
                <c:pt idx="2">
                  <c:v>50.87</c:v>
                </c:pt>
                <c:pt idx="3">
                  <c:v>50</c:v>
                </c:pt>
                <c:pt idx="4">
                  <c:v>49.79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85592"/>
        <c:axId val="17668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60.92</c:v>
                </c:pt>
                <c:pt idx="1">
                  <c:v>59.84</c:v>
                </c:pt>
                <c:pt idx="2">
                  <c:v>60.66</c:v>
                </c:pt>
                <c:pt idx="3">
                  <c:v>60.17</c:v>
                </c:pt>
                <c:pt idx="4">
                  <c:v>58.96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85592"/>
        <c:axId val="176685984"/>
      </c:lineChart>
      <c:dateAx>
        <c:axId val="176685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685984"/>
        <c:crosses val="autoZero"/>
        <c:auto val="1"/>
        <c:lblOffset val="100"/>
        <c:baseTimeUnit val="years"/>
      </c:dateAx>
      <c:valAx>
        <c:axId val="17668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685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85.12</c:v>
                </c:pt>
                <c:pt idx="1">
                  <c:v>84.06</c:v>
                </c:pt>
                <c:pt idx="2">
                  <c:v>83.6</c:v>
                </c:pt>
                <c:pt idx="3">
                  <c:v>85.67</c:v>
                </c:pt>
                <c:pt idx="4">
                  <c:v>84.56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78832"/>
        <c:axId val="176879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78.58</c:v>
                </c:pt>
                <c:pt idx="1">
                  <c:v>77.989999999999995</c:v>
                </c:pt>
                <c:pt idx="2">
                  <c:v>77.319999999999993</c:v>
                </c:pt>
                <c:pt idx="3">
                  <c:v>76.680000000000007</c:v>
                </c:pt>
                <c:pt idx="4">
                  <c:v>76.58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78832"/>
        <c:axId val="176879224"/>
      </c:lineChart>
      <c:dateAx>
        <c:axId val="17687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879224"/>
        <c:crosses val="autoZero"/>
        <c:auto val="1"/>
        <c:lblOffset val="100"/>
        <c:baseTimeUnit val="years"/>
      </c:dateAx>
      <c:valAx>
        <c:axId val="176879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878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90.84</c:v>
                </c:pt>
                <c:pt idx="2">
                  <c:v>90.82</c:v>
                </c:pt>
                <c:pt idx="3">
                  <c:v>85.37</c:v>
                </c:pt>
                <c:pt idx="4">
                  <c:v>93.28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23032"/>
        <c:axId val="176428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77.22</c:v>
                </c:pt>
                <c:pt idx="1">
                  <c:v>75.239999999999995</c:v>
                </c:pt>
                <c:pt idx="2">
                  <c:v>73.63</c:v>
                </c:pt>
                <c:pt idx="3">
                  <c:v>75.709999999999994</c:v>
                </c:pt>
                <c:pt idx="4">
                  <c:v>75.09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23032"/>
        <c:axId val="176428536"/>
      </c:lineChart>
      <c:dateAx>
        <c:axId val="176423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428536"/>
        <c:crosses val="autoZero"/>
        <c:auto val="1"/>
        <c:lblOffset val="100"/>
        <c:baseTimeUnit val="years"/>
      </c:dateAx>
      <c:valAx>
        <c:axId val="176428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423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389736"/>
        <c:axId val="176504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9736"/>
        <c:axId val="176504952"/>
      </c:lineChart>
      <c:dateAx>
        <c:axId val="176389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504952"/>
        <c:crosses val="autoZero"/>
        <c:auto val="1"/>
        <c:lblOffset val="100"/>
        <c:baseTimeUnit val="years"/>
      </c:dateAx>
      <c:valAx>
        <c:axId val="176504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389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99128"/>
        <c:axId val="130899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99128"/>
        <c:axId val="130899520"/>
      </c:lineChart>
      <c:dateAx>
        <c:axId val="13089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899520"/>
        <c:crosses val="autoZero"/>
        <c:auto val="1"/>
        <c:lblOffset val="100"/>
        <c:baseTimeUnit val="years"/>
      </c:dateAx>
      <c:valAx>
        <c:axId val="130899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899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0696"/>
        <c:axId val="1309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00696"/>
        <c:axId val="130901088"/>
      </c:lineChart>
      <c:dateAx>
        <c:axId val="130900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901088"/>
        <c:crosses val="autoZero"/>
        <c:auto val="1"/>
        <c:lblOffset val="100"/>
        <c:baseTimeUnit val="years"/>
      </c:dateAx>
      <c:valAx>
        <c:axId val="1309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900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37104"/>
        <c:axId val="176937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7104"/>
        <c:axId val="176937496"/>
      </c:lineChart>
      <c:dateAx>
        <c:axId val="17693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937496"/>
        <c:crosses val="autoZero"/>
        <c:auto val="1"/>
        <c:lblOffset val="100"/>
        <c:baseTimeUnit val="years"/>
      </c:dateAx>
      <c:valAx>
        <c:axId val="176937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93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339.98</c:v>
                </c:pt>
                <c:pt idx="1">
                  <c:v>338.2</c:v>
                </c:pt>
                <c:pt idx="2">
                  <c:v>355.58</c:v>
                </c:pt>
                <c:pt idx="3">
                  <c:v>347.49</c:v>
                </c:pt>
                <c:pt idx="4">
                  <c:v>339.85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82848"/>
        <c:axId val="176683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1187.81</c:v>
                </c:pt>
                <c:pt idx="1">
                  <c:v>1168.8</c:v>
                </c:pt>
                <c:pt idx="2">
                  <c:v>1158.82</c:v>
                </c:pt>
                <c:pt idx="3">
                  <c:v>1167.7</c:v>
                </c:pt>
                <c:pt idx="4">
                  <c:v>1228.58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82848"/>
        <c:axId val="176683240"/>
      </c:lineChart>
      <c:dateAx>
        <c:axId val="17668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683240"/>
        <c:crosses val="autoZero"/>
        <c:auto val="1"/>
        <c:lblOffset val="100"/>
        <c:baseTimeUnit val="years"/>
      </c:dateAx>
      <c:valAx>
        <c:axId val="176683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68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76.22</c:v>
                </c:pt>
                <c:pt idx="1">
                  <c:v>75.58</c:v>
                </c:pt>
                <c:pt idx="2">
                  <c:v>72.900000000000006</c:v>
                </c:pt>
                <c:pt idx="3">
                  <c:v>77.56</c:v>
                </c:pt>
                <c:pt idx="4">
                  <c:v>76.900000000000006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36320"/>
        <c:axId val="17693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57.96</c:v>
                </c:pt>
                <c:pt idx="1">
                  <c:v>56.44</c:v>
                </c:pt>
                <c:pt idx="2">
                  <c:v>55.6</c:v>
                </c:pt>
                <c:pt idx="3">
                  <c:v>54.43</c:v>
                </c:pt>
                <c:pt idx="4">
                  <c:v>53.81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6320"/>
        <c:axId val="176935928"/>
      </c:lineChart>
      <c:dateAx>
        <c:axId val="17693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935928"/>
        <c:crosses val="autoZero"/>
        <c:auto val="1"/>
        <c:lblOffset val="100"/>
        <c:baseTimeUnit val="years"/>
      </c:dateAx>
      <c:valAx>
        <c:axId val="176935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93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307.95999999999998</c:v>
                </c:pt>
                <c:pt idx="1">
                  <c:v>315.43</c:v>
                </c:pt>
                <c:pt idx="2">
                  <c:v>333.31</c:v>
                </c:pt>
                <c:pt idx="3">
                  <c:v>313.74</c:v>
                </c:pt>
                <c:pt idx="4">
                  <c:v>324.74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936712"/>
        <c:axId val="1766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263.20999999999998</c:v>
                </c:pt>
                <c:pt idx="1">
                  <c:v>270.7</c:v>
                </c:pt>
                <c:pt idx="2">
                  <c:v>275.86</c:v>
                </c:pt>
                <c:pt idx="3">
                  <c:v>279.8</c:v>
                </c:pt>
                <c:pt idx="4">
                  <c:v>284.64999999999998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6712"/>
        <c:axId val="176684416"/>
      </c:lineChart>
      <c:dateAx>
        <c:axId val="176936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684416"/>
        <c:crosses val="autoZero"/>
        <c:auto val="1"/>
        <c:lblOffset val="100"/>
        <c:baseTimeUnit val="years"/>
      </c:dateAx>
      <c:valAx>
        <c:axId val="1766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936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view="pageBreakPreview" zoomScale="83" zoomScaleNormal="100" zoomScaleSheetLayoutView="83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広島県　大崎上島町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D2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8128</v>
      </c>
      <c r="AJ8" s="55"/>
      <c r="AK8" s="55"/>
      <c r="AL8" s="55"/>
      <c r="AM8" s="55"/>
      <c r="AN8" s="55"/>
      <c r="AO8" s="55"/>
      <c r="AP8" s="56"/>
      <c r="AQ8" s="46">
        <f>データ!R6</f>
        <v>43.11</v>
      </c>
      <c r="AR8" s="46"/>
      <c r="AS8" s="46"/>
      <c r="AT8" s="46"/>
      <c r="AU8" s="46"/>
      <c r="AV8" s="46"/>
      <c r="AW8" s="46"/>
      <c r="AX8" s="46"/>
      <c r="AY8" s="46">
        <f>データ!S6</f>
        <v>188.54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99.6</v>
      </c>
      <c r="S10" s="46"/>
      <c r="T10" s="46"/>
      <c r="U10" s="46"/>
      <c r="V10" s="46"/>
      <c r="W10" s="46"/>
      <c r="X10" s="46"/>
      <c r="Y10" s="46"/>
      <c r="Z10" s="80">
        <f>データ!P6</f>
        <v>3780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7955</v>
      </c>
      <c r="AJ10" s="80"/>
      <c r="AK10" s="80"/>
      <c r="AL10" s="80"/>
      <c r="AM10" s="80"/>
      <c r="AN10" s="80"/>
      <c r="AO10" s="80"/>
      <c r="AP10" s="80"/>
      <c r="AQ10" s="46">
        <f>データ!U6</f>
        <v>14.33</v>
      </c>
      <c r="AR10" s="46"/>
      <c r="AS10" s="46"/>
      <c r="AT10" s="46"/>
      <c r="AU10" s="46"/>
      <c r="AV10" s="46"/>
      <c r="AW10" s="46"/>
      <c r="AX10" s="46"/>
      <c r="AY10" s="46">
        <f>データ!V6</f>
        <v>555.13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106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105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344311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広島県　大崎上島町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99.6</v>
      </c>
      <c r="P6" s="32">
        <f t="shared" si="3"/>
        <v>3780</v>
      </c>
      <c r="Q6" s="32">
        <f t="shared" si="3"/>
        <v>8128</v>
      </c>
      <c r="R6" s="32">
        <f t="shared" si="3"/>
        <v>43.11</v>
      </c>
      <c r="S6" s="32">
        <f t="shared" si="3"/>
        <v>188.54</v>
      </c>
      <c r="T6" s="32">
        <f t="shared" si="3"/>
        <v>7955</v>
      </c>
      <c r="U6" s="32">
        <f t="shared" si="3"/>
        <v>14.33</v>
      </c>
      <c r="V6" s="32">
        <f t="shared" si="3"/>
        <v>555.13</v>
      </c>
      <c r="W6" s="33">
        <f>IF(W7="",NA(),W7)</f>
        <v>111.21</v>
      </c>
      <c r="X6" s="33">
        <f t="shared" ref="X6:AF6" si="4">IF(X7="",NA(),X7)</f>
        <v>90.84</v>
      </c>
      <c r="Y6" s="33">
        <f t="shared" si="4"/>
        <v>90.82</v>
      </c>
      <c r="Z6" s="33">
        <f t="shared" si="4"/>
        <v>85.37</v>
      </c>
      <c r="AA6" s="33">
        <f t="shared" si="4"/>
        <v>93.28</v>
      </c>
      <c r="AB6" s="33">
        <f t="shared" si="4"/>
        <v>77.22</v>
      </c>
      <c r="AC6" s="33">
        <f t="shared" si="4"/>
        <v>75.239999999999995</v>
      </c>
      <c r="AD6" s="33">
        <f t="shared" si="4"/>
        <v>73.63</v>
      </c>
      <c r="AE6" s="33">
        <f t="shared" si="4"/>
        <v>75.709999999999994</v>
      </c>
      <c r="AF6" s="33">
        <f t="shared" si="4"/>
        <v>75.09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339.98</v>
      </c>
      <c r="BE6" s="33">
        <f t="shared" ref="BE6:BM6" si="7">IF(BE7="",NA(),BE7)</f>
        <v>338.2</v>
      </c>
      <c r="BF6" s="33">
        <f t="shared" si="7"/>
        <v>355.58</v>
      </c>
      <c r="BG6" s="33">
        <f t="shared" si="7"/>
        <v>347.49</v>
      </c>
      <c r="BH6" s="33">
        <f t="shared" si="7"/>
        <v>339.85</v>
      </c>
      <c r="BI6" s="33">
        <f t="shared" si="7"/>
        <v>1187.81</v>
      </c>
      <c r="BJ6" s="33">
        <f t="shared" si="7"/>
        <v>1168.8</v>
      </c>
      <c r="BK6" s="33">
        <f t="shared" si="7"/>
        <v>1158.82</v>
      </c>
      <c r="BL6" s="33">
        <f t="shared" si="7"/>
        <v>1167.7</v>
      </c>
      <c r="BM6" s="33">
        <f t="shared" si="7"/>
        <v>1228.58</v>
      </c>
      <c r="BN6" s="32" t="str">
        <f>IF(BN7="","",IF(BN7="-","【-】","【"&amp;SUBSTITUTE(TEXT(BN7,"#,##0.00"),"-","△")&amp;"】"))</f>
        <v>【1,239.32】</v>
      </c>
      <c r="BO6" s="33">
        <f>IF(BO7="",NA(),BO7)</f>
        <v>76.22</v>
      </c>
      <c r="BP6" s="33">
        <f t="shared" ref="BP6:BX6" si="8">IF(BP7="",NA(),BP7)</f>
        <v>75.58</v>
      </c>
      <c r="BQ6" s="33">
        <f t="shared" si="8"/>
        <v>72.900000000000006</v>
      </c>
      <c r="BR6" s="33">
        <f t="shared" si="8"/>
        <v>77.56</v>
      </c>
      <c r="BS6" s="33">
        <f t="shared" si="8"/>
        <v>76.900000000000006</v>
      </c>
      <c r="BT6" s="33">
        <f t="shared" si="8"/>
        <v>57.96</v>
      </c>
      <c r="BU6" s="33">
        <f t="shared" si="8"/>
        <v>56.44</v>
      </c>
      <c r="BV6" s="33">
        <f t="shared" si="8"/>
        <v>55.6</v>
      </c>
      <c r="BW6" s="33">
        <f t="shared" si="8"/>
        <v>54.43</v>
      </c>
      <c r="BX6" s="33">
        <f t="shared" si="8"/>
        <v>53.81</v>
      </c>
      <c r="BY6" s="32" t="str">
        <f>IF(BY7="","",IF(BY7="-","【-】","【"&amp;SUBSTITUTE(TEXT(BY7,"#,##0.00"),"-","△")&amp;"】"))</f>
        <v>【36.33】</v>
      </c>
      <c r="BZ6" s="33">
        <f>IF(BZ7="",NA(),BZ7)</f>
        <v>307.95999999999998</v>
      </c>
      <c r="CA6" s="33">
        <f t="shared" ref="CA6:CI6" si="9">IF(CA7="",NA(),CA7)</f>
        <v>315.43</v>
      </c>
      <c r="CB6" s="33">
        <f t="shared" si="9"/>
        <v>333.31</v>
      </c>
      <c r="CC6" s="33">
        <f t="shared" si="9"/>
        <v>313.74</v>
      </c>
      <c r="CD6" s="33">
        <f t="shared" si="9"/>
        <v>324.74</v>
      </c>
      <c r="CE6" s="33">
        <f t="shared" si="9"/>
        <v>263.20999999999998</v>
      </c>
      <c r="CF6" s="33">
        <f t="shared" si="9"/>
        <v>270.7</v>
      </c>
      <c r="CG6" s="33">
        <f t="shared" si="9"/>
        <v>275.86</v>
      </c>
      <c r="CH6" s="33">
        <f t="shared" si="9"/>
        <v>279.8</v>
      </c>
      <c r="CI6" s="33">
        <f t="shared" si="9"/>
        <v>284.64999999999998</v>
      </c>
      <c r="CJ6" s="32" t="str">
        <f>IF(CJ7="","",IF(CJ7="-","【-】","【"&amp;SUBSTITUTE(TEXT(CJ7,"#,##0.00"),"-","△")&amp;"】"))</f>
        <v>【476.46】</v>
      </c>
      <c r="CK6" s="33">
        <f>IF(CK7="",NA(),CK7)</f>
        <v>54.92</v>
      </c>
      <c r="CL6" s="33">
        <f t="shared" ref="CL6:CT6" si="10">IF(CL7="",NA(),CL7)</f>
        <v>54.01</v>
      </c>
      <c r="CM6" s="33">
        <f t="shared" si="10"/>
        <v>50.87</v>
      </c>
      <c r="CN6" s="33">
        <f t="shared" si="10"/>
        <v>50</v>
      </c>
      <c r="CO6" s="33">
        <f t="shared" si="10"/>
        <v>49.79</v>
      </c>
      <c r="CP6" s="33">
        <f t="shared" si="10"/>
        <v>60.92</v>
      </c>
      <c r="CQ6" s="33">
        <f t="shared" si="10"/>
        <v>59.84</v>
      </c>
      <c r="CR6" s="33">
        <f t="shared" si="10"/>
        <v>60.66</v>
      </c>
      <c r="CS6" s="33">
        <f t="shared" si="10"/>
        <v>60.17</v>
      </c>
      <c r="CT6" s="33">
        <f t="shared" si="10"/>
        <v>58.96</v>
      </c>
      <c r="CU6" s="32" t="str">
        <f>IF(CU7="","",IF(CU7="-","【-】","【"&amp;SUBSTITUTE(TEXT(CU7,"#,##0.00"),"-","△")&amp;"】"))</f>
        <v>【58.19】</v>
      </c>
      <c r="CV6" s="33">
        <f>IF(CV7="",NA(),CV7)</f>
        <v>85.12</v>
      </c>
      <c r="CW6" s="33">
        <f t="shared" ref="CW6:DE6" si="11">IF(CW7="",NA(),CW7)</f>
        <v>84.06</v>
      </c>
      <c r="CX6" s="33">
        <f t="shared" si="11"/>
        <v>83.6</v>
      </c>
      <c r="CY6" s="33">
        <f t="shared" si="11"/>
        <v>85.67</v>
      </c>
      <c r="CZ6" s="33">
        <f t="shared" si="11"/>
        <v>84.56</v>
      </c>
      <c r="DA6" s="33">
        <f t="shared" si="11"/>
        <v>78.58</v>
      </c>
      <c r="DB6" s="33">
        <f t="shared" si="11"/>
        <v>77.989999999999995</v>
      </c>
      <c r="DC6" s="33">
        <f t="shared" si="11"/>
        <v>77.319999999999993</v>
      </c>
      <c r="DD6" s="33">
        <f t="shared" si="11"/>
        <v>76.680000000000007</v>
      </c>
      <c r="DE6" s="33">
        <f t="shared" si="11"/>
        <v>76.58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0.17</v>
      </c>
      <c r="ED6" s="33">
        <f t="shared" ref="ED6:EL6" si="14">IF(ED7="",NA(),ED7)</f>
        <v>0.74</v>
      </c>
      <c r="EE6" s="33">
        <f t="shared" si="14"/>
        <v>0.75</v>
      </c>
      <c r="EF6" s="32">
        <f t="shared" si="14"/>
        <v>0</v>
      </c>
      <c r="EG6" s="32">
        <f t="shared" si="14"/>
        <v>0</v>
      </c>
      <c r="EH6" s="33">
        <f t="shared" si="14"/>
        <v>0.61</v>
      </c>
      <c r="EI6" s="33">
        <f t="shared" si="14"/>
        <v>1.08</v>
      </c>
      <c r="EJ6" s="33">
        <f t="shared" si="14"/>
        <v>0.69</v>
      </c>
      <c r="EK6" s="33">
        <f t="shared" si="14"/>
        <v>0.89</v>
      </c>
      <c r="EL6" s="33">
        <f t="shared" si="14"/>
        <v>0.98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344311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99.6</v>
      </c>
      <c r="P7" s="36">
        <v>3780</v>
      </c>
      <c r="Q7" s="36">
        <v>8128</v>
      </c>
      <c r="R7" s="36">
        <v>43.11</v>
      </c>
      <c r="S7" s="36">
        <v>188.54</v>
      </c>
      <c r="T7" s="36">
        <v>7955</v>
      </c>
      <c r="U7" s="36">
        <v>14.33</v>
      </c>
      <c r="V7" s="36">
        <v>555.13</v>
      </c>
      <c r="W7" s="36">
        <v>111.21</v>
      </c>
      <c r="X7" s="36">
        <v>90.84</v>
      </c>
      <c r="Y7" s="36">
        <v>90.82</v>
      </c>
      <c r="Z7" s="36">
        <v>85.37</v>
      </c>
      <c r="AA7" s="36">
        <v>93.28</v>
      </c>
      <c r="AB7" s="36">
        <v>77.22</v>
      </c>
      <c r="AC7" s="36">
        <v>75.239999999999995</v>
      </c>
      <c r="AD7" s="36">
        <v>73.63</v>
      </c>
      <c r="AE7" s="36">
        <v>75.709999999999994</v>
      </c>
      <c r="AF7" s="36">
        <v>75.09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339.98</v>
      </c>
      <c r="BE7" s="36">
        <v>338.2</v>
      </c>
      <c r="BF7" s="36">
        <v>355.58</v>
      </c>
      <c r="BG7" s="36">
        <v>347.49</v>
      </c>
      <c r="BH7" s="36">
        <v>339.85</v>
      </c>
      <c r="BI7" s="36">
        <v>1187.81</v>
      </c>
      <c r="BJ7" s="36">
        <v>1168.8</v>
      </c>
      <c r="BK7" s="36">
        <v>1158.82</v>
      </c>
      <c r="BL7" s="36">
        <v>1167.7</v>
      </c>
      <c r="BM7" s="36">
        <v>1228.58</v>
      </c>
      <c r="BN7" s="36">
        <v>1239.32</v>
      </c>
      <c r="BO7" s="36">
        <v>76.22</v>
      </c>
      <c r="BP7" s="36">
        <v>75.58</v>
      </c>
      <c r="BQ7" s="36">
        <v>72.900000000000006</v>
      </c>
      <c r="BR7" s="36">
        <v>77.56</v>
      </c>
      <c r="BS7" s="36">
        <v>76.900000000000006</v>
      </c>
      <c r="BT7" s="36">
        <v>57.96</v>
      </c>
      <c r="BU7" s="36">
        <v>56.44</v>
      </c>
      <c r="BV7" s="36">
        <v>55.6</v>
      </c>
      <c r="BW7" s="36">
        <v>54.43</v>
      </c>
      <c r="BX7" s="36">
        <v>53.81</v>
      </c>
      <c r="BY7" s="36">
        <v>36.33</v>
      </c>
      <c r="BZ7" s="36">
        <v>307.95999999999998</v>
      </c>
      <c r="CA7" s="36">
        <v>315.43</v>
      </c>
      <c r="CB7" s="36">
        <v>333.31</v>
      </c>
      <c r="CC7" s="36">
        <v>313.74</v>
      </c>
      <c r="CD7" s="36">
        <v>324.74</v>
      </c>
      <c r="CE7" s="36">
        <v>263.20999999999998</v>
      </c>
      <c r="CF7" s="36">
        <v>270.7</v>
      </c>
      <c r="CG7" s="36">
        <v>275.86</v>
      </c>
      <c r="CH7" s="36">
        <v>279.8</v>
      </c>
      <c r="CI7" s="36">
        <v>284.64999999999998</v>
      </c>
      <c r="CJ7" s="36">
        <v>476.46</v>
      </c>
      <c r="CK7" s="36">
        <v>54.92</v>
      </c>
      <c r="CL7" s="36">
        <v>54.01</v>
      </c>
      <c r="CM7" s="36">
        <v>50.87</v>
      </c>
      <c r="CN7" s="36">
        <v>50</v>
      </c>
      <c r="CO7" s="36">
        <v>49.79</v>
      </c>
      <c r="CP7" s="36">
        <v>60.92</v>
      </c>
      <c r="CQ7" s="36">
        <v>59.84</v>
      </c>
      <c r="CR7" s="36">
        <v>60.66</v>
      </c>
      <c r="CS7" s="36">
        <v>60.17</v>
      </c>
      <c r="CT7" s="36">
        <v>58.96</v>
      </c>
      <c r="CU7" s="36">
        <v>58.19</v>
      </c>
      <c r="CV7" s="36">
        <v>85.12</v>
      </c>
      <c r="CW7" s="36">
        <v>84.06</v>
      </c>
      <c r="CX7" s="36">
        <v>83.6</v>
      </c>
      <c r="CY7" s="36">
        <v>85.67</v>
      </c>
      <c r="CZ7" s="36">
        <v>84.56</v>
      </c>
      <c r="DA7" s="36">
        <v>78.58</v>
      </c>
      <c r="DB7" s="36">
        <v>77.989999999999995</v>
      </c>
      <c r="DC7" s="36">
        <v>77.319999999999993</v>
      </c>
      <c r="DD7" s="36">
        <v>76.680000000000007</v>
      </c>
      <c r="DE7" s="36">
        <v>76.58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0.17</v>
      </c>
      <c r="ED7" s="36">
        <v>0.74</v>
      </c>
      <c r="EE7" s="36">
        <v>0.75</v>
      </c>
      <c r="EF7" s="36">
        <v>0</v>
      </c>
      <c r="EG7" s="36">
        <v>0</v>
      </c>
      <c r="EH7" s="36">
        <v>0.61</v>
      </c>
      <c r="EI7" s="36">
        <v>1.08</v>
      </c>
      <c r="EJ7" s="36">
        <v>0.69</v>
      </c>
      <c r="EK7" s="36">
        <v>0.89</v>
      </c>
      <c r="EL7" s="36">
        <v>0.98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上田 正寛</cp:lastModifiedBy>
  <cp:lastPrinted>2016-02-22T07:15:23Z</cp:lastPrinted>
  <dcterms:created xsi:type="dcterms:W3CDTF">2016-01-18T05:05:29Z</dcterms:created>
  <dcterms:modified xsi:type="dcterms:W3CDTF">2016-02-22T07:15:27Z</dcterms:modified>
  <cp:category/>
</cp:coreProperties>
</file>