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 調査回答\H27\28.02.22_経営比較分析（修正2）\大崎上島町(280222)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<sst xmlns="http://schemas.openxmlformats.org/spreadsheetml/2006/main" count="221" uniqueCount="111">
  <si>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</si>
  <si>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</si>
  <si>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</si>
  <si>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</si>
  <si>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</si>
  <si>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</si>
  <si>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</si>
  <si>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</si>
  <si>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</si>
  <si>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</si>
  <si>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</si>
  <si>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</si>
  <si>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</si>
  <si>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</si>
  <si>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</si>
  <si>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</si>
  <si>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</si>
  <si>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</si>
  <si>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</si>
  <si>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</si>
  <si>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</si>
  <si>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</si>
  <si>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</si>
  <si>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</si>
  <si>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</si>
  <si>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</si>
  <si>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</si>
  <si>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</si>
  <si>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</si>
  <si>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</si>
  <si>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</si>
  <si>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</si>
  <si>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</si>
  <si>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</si>
  <si>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</si>
  <si>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</si>
  <si>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</si>
  <si>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</si>
  <si>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</si>
  <si>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</si>
  <si>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</si>
  <si>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</si>
  <si>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</si>
  <si>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</si>
  <si>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</si>
  <si>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</si>
  <si>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</si>
  <si>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</si>
  <si>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</si>
  <si>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</si>
  <si>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</si>
  <si>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</si>
  <si>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</si>
  <si>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</si>
  <si>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</si>
  <si>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</si>
  <si>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</si>
  <si>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</si>
  <si>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</si>
  <si>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</si>
  <si>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</si>
  <si>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</si>
  <si>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</si>
  <si>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</si>
  <si>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</si>
  <si>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</si>
  <si>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</si>
  <si>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</si>
  <si>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</si>
  <si>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</si>
  <si>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</si>
  <si>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</si>
  <si>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</si>
  <si>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</si>
  <si>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</si>
  <si>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</si>
  <si>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</si>
  <si>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</si>
  <si>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</si>
  <si>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</si>
  <si>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</si>
  <si>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</si>
  <si>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</si>
  <si>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</si>
  <si>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</si>
  <si>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</si>
  <si>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</si>
  <si>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</si>
  <si>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</si>
  <si>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</si>
  <si>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</si>
  <si>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</si>
  <si>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</si>
  <si>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</si>
  <si>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</si>
  <si>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</si>
  <si>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大崎上島町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</si>
  <si>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</si>
  <si>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</si>
  <si>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</si>
  <si>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</si>
  <si>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</si>
  <si>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</si>
  <si>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</si>
  <si>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</si>
  <si>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</si>
  <si>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</si>
  <si>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</si>
  <si>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は、過去５年間０％となっている。これは、当該事業が平成16年度に供用開始しており、管渠の耐用年数50年に対し、10年程度しか経過していないことから、管渠の更新時期を迎えていないためである。
　設備については、今後、耐用年数を迎えるものがあり、計画的な更新が必要である。</t>
    <phoneticPr fontId="4"/>
  </si>
  <si>
    <t>　収益的収支比率は約100％であるが、経費回収率は100％を下回り、一般会計からの繰入金を費用の財源としている状況である。この要因として、汚水処理原価が高いことが挙げられる。
　施設利用率が低いことにより、汚水処理原価が類似団体に比べて高い状況である。
　施設利用率は、過去5年間で上昇傾向にあり、これは、下水道への接続率の向上などにより、処理水量が増加しているためである。今後は、施設利用率の向上により、経営の改善が見込まれる。
　企業債残高対事業規模比率は、類似団体に比べかなり低く、この要因は、施設整備の財源に、国庫補助金を活用し、企業債の発行額を抑えてきたためである。</t>
    <rPh sb="63" eb="65">
      <t>ヨウイン</t>
    </rPh>
    <rPh sb="69" eb="71">
      <t>オスイ</t>
    </rPh>
    <rPh sb="71" eb="73">
      <t>ショリ</t>
    </rPh>
    <rPh sb="73" eb="75">
      <t>ゲンカ</t>
    </rPh>
    <rPh sb="76" eb="77">
      <t>タカ</t>
    </rPh>
    <rPh sb="81" eb="82">
      <t>ア</t>
    </rPh>
    <rPh sb="89" eb="91">
      <t>シセツ</t>
    </rPh>
    <rPh sb="91" eb="94">
      <t>リヨウリツ</t>
    </rPh>
    <rPh sb="95" eb="96">
      <t>ヒク</t>
    </rPh>
    <rPh sb="103" eb="105">
      <t>オスイ</t>
    </rPh>
    <rPh sb="105" eb="107">
      <t>ショリ</t>
    </rPh>
    <rPh sb="107" eb="109">
      <t>ゲンカ</t>
    </rPh>
    <rPh sb="110" eb="112">
      <t>ルイジ</t>
    </rPh>
    <rPh sb="112" eb="114">
      <t>ダンタイ</t>
    </rPh>
    <rPh sb="115" eb="116">
      <t>クラ</t>
    </rPh>
    <rPh sb="118" eb="119">
      <t>タカ</t>
    </rPh>
    <rPh sb="120" eb="122">
      <t>ジョウキョウ</t>
    </rPh>
    <rPh sb="187" eb="189">
      <t>コンゴ</t>
    </rPh>
    <rPh sb="191" eb="193">
      <t>シセツ</t>
    </rPh>
    <rPh sb="193" eb="196">
      <t>リヨウリツ</t>
    </rPh>
    <rPh sb="197" eb="199">
      <t>コウジョウ</t>
    </rPh>
    <rPh sb="203" eb="205">
      <t>ケイエイ</t>
    </rPh>
    <rPh sb="206" eb="208">
      <t>カイゼン</t>
    </rPh>
    <rPh sb="209" eb="211">
      <t>ミコ</t>
    </rPh>
    <rPh sb="255" eb="257">
      <t>ザイゲン</t>
    </rPh>
    <phoneticPr fontId="4"/>
  </si>
  <si>
    <t>　事業の経営について、中長期的な経営状況の把握及び健全化の検討を行う必要がある。
　長寿命化計画に基づいて、老朽化した施設（主に設備）の更新等を行っており、今後も引き続き長寿命化を進める予定である。</t>
    <rPh sb="1" eb="3">
      <t>ジギョウ</t>
    </rPh>
    <rPh sb="16" eb="18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</si>
</sst>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86360"/>
        <c:axId val="16898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86360"/>
        <c:axId val="168986744"/>
      </c:lineChart>
      <c:dateAx>
        <c:axId val="16898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986744"/>
        <c:crosses val="autoZero"/>
        <c:auto val="1"/>
        <c:lblOffset val="100"/>
        <c:baseTimeUnit val="years"/>
      </c:dateAx>
      <c:valAx>
        <c:axId val="16898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98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109.02</c:v>
                </c:pt>
                <c:pt idx="1">
                  <c:v>112.3</c:v>
                </c:pt>
                <c:pt idx="2">
                  <c:v>125.99</c:v>
                </c:pt>
                <c:pt idx="3">
                  <c:v>106.01</c:v>
                </c:pt>
                <c:pt idx="4">
                  <c:v>98.99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80080"/>
        <c:axId val="12058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80080"/>
        <c:axId val="120580464"/>
      </c:lineChart>
      <c:dateAx>
        <c:axId val="12058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80464"/>
        <c:crosses val="autoZero"/>
        <c:auto val="1"/>
        <c:lblOffset val="100"/>
        <c:baseTimeUnit val="years"/>
      </c:dateAx>
      <c:valAx>
        <c:axId val="12058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8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57808"/>
        <c:axId val="16804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57808"/>
        <c:axId val="168040808"/>
      </c:lineChart>
      <c:dateAx>
        <c:axId val="16895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040808"/>
        <c:crosses val="autoZero"/>
        <c:auto val="1"/>
        <c:lblOffset val="100"/>
        <c:baseTimeUnit val="years"/>
      </c:dateAx>
      <c:valAx>
        <c:axId val="16804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95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16648"/>
        <c:axId val="16801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16648"/>
        <c:axId val="168017040"/>
      </c:lineChart>
      <c:dateAx>
        <c:axId val="168016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017040"/>
        <c:crosses val="autoZero"/>
        <c:auto val="1"/>
        <c:lblOffset val="100"/>
        <c:baseTimeUnit val="years"/>
      </c:dateAx>
      <c:valAx>
        <c:axId val="16801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016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3264"/>
        <c:axId val="16968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83264"/>
        <c:axId val="169683656"/>
      </c:lineChart>
      <c:dateAx>
        <c:axId val="16968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83656"/>
        <c:crosses val="autoZero"/>
        <c:auto val="1"/>
        <c:lblOffset val="100"/>
        <c:baseTimeUnit val="years"/>
      </c:dateAx>
      <c:valAx>
        <c:axId val="16968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8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4832"/>
        <c:axId val="17016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84832"/>
        <c:axId val="170160008"/>
      </c:lineChart>
      <c:dateAx>
        <c:axId val="16968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60008"/>
        <c:crosses val="autoZero"/>
        <c:auto val="1"/>
        <c:lblOffset val="100"/>
        <c:baseTimeUnit val="years"/>
      </c:dateAx>
      <c:valAx>
        <c:axId val="17016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8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537.78</c:v>
                </c:pt>
                <c:pt idx="1">
                  <c:v>597.83000000000004</c:v>
                </c:pt>
                <c:pt idx="2">
                  <c:v>574.48</c:v>
                </c:pt>
                <c:pt idx="3">
                  <c:v>678.32</c:v>
                </c:pt>
                <c:pt idx="4">
                  <c:v>1023.69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2872"/>
        <c:axId val="16968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82872"/>
        <c:axId val="169682480"/>
      </c:lineChart>
      <c:dateAx>
        <c:axId val="16968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82480"/>
        <c:crosses val="autoZero"/>
        <c:auto val="1"/>
        <c:lblOffset val="100"/>
        <c:baseTimeUnit val="years"/>
      </c:dateAx>
      <c:valAx>
        <c:axId val="16968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8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65.430000000000007</c:v>
                </c:pt>
                <c:pt idx="1">
                  <c:v>71.569999999999993</c:v>
                </c:pt>
                <c:pt idx="2">
                  <c:v>67.540000000000006</c:v>
                </c:pt>
                <c:pt idx="3">
                  <c:v>65.78</c:v>
                </c:pt>
                <c:pt idx="4">
                  <c:v>87.9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61184"/>
        <c:axId val="17016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61184"/>
        <c:axId val="170161576"/>
      </c:lineChart>
      <c:dateAx>
        <c:axId val="17016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61576"/>
        <c:crosses val="autoZero"/>
        <c:auto val="1"/>
        <c:lblOffset val="100"/>
        <c:baseTimeUnit val="years"/>
      </c:dateAx>
      <c:valAx>
        <c:axId val="17016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6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378.68</c:v>
                </c:pt>
                <c:pt idx="1">
                  <c:v>347.55</c:v>
                </c:pt>
                <c:pt idx="2">
                  <c:v>365.78</c:v>
                </c:pt>
                <c:pt idx="3">
                  <c:v>381.82</c:v>
                </c:pt>
                <c:pt idx="4">
                  <c:v>323.72000000000003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62752"/>
        <c:axId val="17016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62752"/>
        <c:axId val="170163144"/>
      </c:lineChart>
      <c:dateAx>
        <c:axId val="17016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63144"/>
        <c:crosses val="autoZero"/>
        <c:auto val="1"/>
        <c:lblOffset val="100"/>
        <c:baseTimeUnit val="years"/>
      </c:dateAx>
      <c:valAx>
        <c:axId val="17016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6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45.11</c:v>
                </c:pt>
                <c:pt idx="1">
                  <c:v>48.67</c:v>
                </c:pt>
                <c:pt idx="2">
                  <c:v>50.89</c:v>
                </c:pt>
                <c:pt idx="3">
                  <c:v>58.11</c:v>
                </c:pt>
                <c:pt idx="4">
                  <c:v>66.67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79056"/>
        <c:axId val="16987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79056"/>
        <c:axId val="169879448"/>
      </c:lineChart>
      <c:dateAx>
        <c:axId val="16987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879448"/>
        <c:crosses val="autoZero"/>
        <c:auto val="1"/>
        <c:lblOffset val="100"/>
        <c:baseTimeUnit val="years"/>
      </c:dateAx>
      <c:valAx>
        <c:axId val="16987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7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65.88</c:v>
                </c:pt>
                <c:pt idx="1">
                  <c:v>70.17</c:v>
                </c:pt>
                <c:pt idx="2">
                  <c:v>59.87</c:v>
                </c:pt>
                <c:pt idx="3">
                  <c:v>64.63</c:v>
                </c:pt>
                <c:pt idx="4">
                  <c:v>73.510000000000005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80624"/>
        <c:axId val="16988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80624"/>
        <c:axId val="169881016"/>
      </c:lineChart>
      <c:dateAx>
        <c:axId val="16988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881016"/>
        <c:crosses val="autoZero"/>
        <c:auto val="1"/>
        <c:lblOffset val="100"/>
        <c:baseTimeUnit val="years"/>
      </c:dateAx>
      <c:valAx>
        <c:axId val="16988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8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E37" zoomScale="83" zoomScaleNormal="100" zoomScaleSheetLayoutView="83" workbookViewId="0">
      <selection activeCell="AX87" sqref="AX8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広島県　大崎上島町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8128</v>
      </c>
      <c r="AM8" s="64"/>
      <c r="AN8" s="64"/>
      <c r="AO8" s="64"/>
      <c r="AP8" s="64"/>
      <c r="AQ8" s="64"/>
      <c r="AR8" s="64"/>
      <c r="AS8" s="64"/>
      <c r="AT8" s="63">
        <f>データ!S6</f>
        <v>43.11</v>
      </c>
      <c r="AU8" s="63"/>
      <c r="AV8" s="63"/>
      <c r="AW8" s="63"/>
      <c r="AX8" s="63"/>
      <c r="AY8" s="63"/>
      <c r="AZ8" s="63"/>
      <c r="BA8" s="63"/>
      <c r="BB8" s="63">
        <f>データ!T6</f>
        <v>188.54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32.47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3564</v>
      </c>
      <c r="AE10" s="64"/>
      <c r="AF10" s="64"/>
      <c r="AG10" s="64"/>
      <c r="AH10" s="64"/>
      <c r="AI10" s="64"/>
      <c r="AJ10" s="64"/>
      <c r="AK10" s="2"/>
      <c r="AL10" s="64">
        <f>データ!U6</f>
        <v>2593</v>
      </c>
      <c r="AM10" s="64"/>
      <c r="AN10" s="64"/>
      <c r="AO10" s="64"/>
      <c r="AP10" s="64"/>
      <c r="AQ10" s="64"/>
      <c r="AR10" s="64"/>
      <c r="AS10" s="64"/>
      <c r="AT10" s="63">
        <f>データ!V6</f>
        <v>0.89</v>
      </c>
      <c r="AU10" s="63"/>
      <c r="AV10" s="63"/>
      <c r="AW10" s="63"/>
      <c r="AX10" s="63"/>
      <c r="AY10" s="63"/>
      <c r="AZ10" s="63"/>
      <c r="BA10" s="63"/>
      <c r="BB10" s="63">
        <f>データ!W6</f>
        <v>2913.48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344311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広島県　大崎上島町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32.47</v>
      </c>
      <c r="P6" s="32">
        <f t="shared" si="3"/>
        <v>100</v>
      </c>
      <c r="Q6" s="32">
        <f t="shared" si="3"/>
        <v>3564</v>
      </c>
      <c r="R6" s="32">
        <f t="shared" si="3"/>
        <v>8128</v>
      </c>
      <c r="S6" s="32">
        <f t="shared" si="3"/>
        <v>43.11</v>
      </c>
      <c r="T6" s="32">
        <f t="shared" si="3"/>
        <v>188.54</v>
      </c>
      <c r="U6" s="32">
        <f t="shared" si="3"/>
        <v>2593</v>
      </c>
      <c r="V6" s="32">
        <f t="shared" si="3"/>
        <v>0.89</v>
      </c>
      <c r="W6" s="32">
        <f t="shared" si="3"/>
        <v>2913.48</v>
      </c>
      <c r="X6" s="33">
        <f>IF(X7="",NA(),X7)</f>
        <v>109.02</v>
      </c>
      <c r="Y6" s="33">
        <f t="shared" ref="Y6:AG6" si="4">IF(Y7="",NA(),Y7)</f>
        <v>112.3</v>
      </c>
      <c r="Z6" s="33">
        <f t="shared" si="4"/>
        <v>125.99</v>
      </c>
      <c r="AA6" s="33">
        <f t="shared" si="4"/>
        <v>106.01</v>
      </c>
      <c r="AB6" s="33">
        <f t="shared" si="4"/>
        <v>98.99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537.78</v>
      </c>
      <c r="BF6" s="33">
        <f t="shared" ref="BF6:BN6" si="7">IF(BF7="",NA(),BF7)</f>
        <v>597.83000000000004</v>
      </c>
      <c r="BG6" s="33">
        <f t="shared" si="7"/>
        <v>574.48</v>
      </c>
      <c r="BH6" s="33">
        <f t="shared" si="7"/>
        <v>678.32</v>
      </c>
      <c r="BI6" s="33">
        <f t="shared" si="7"/>
        <v>1023.69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65.430000000000007</v>
      </c>
      <c r="BQ6" s="33">
        <f t="shared" ref="BQ6:BY6" si="8">IF(BQ7="",NA(),BQ7)</f>
        <v>71.569999999999993</v>
      </c>
      <c r="BR6" s="33">
        <f t="shared" si="8"/>
        <v>67.540000000000006</v>
      </c>
      <c r="BS6" s="33">
        <f t="shared" si="8"/>
        <v>65.78</v>
      </c>
      <c r="BT6" s="33">
        <f t="shared" si="8"/>
        <v>87.9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378.68</v>
      </c>
      <c r="CB6" s="33">
        <f t="shared" ref="CB6:CJ6" si="9">IF(CB7="",NA(),CB7)</f>
        <v>347.55</v>
      </c>
      <c r="CC6" s="33">
        <f t="shared" si="9"/>
        <v>365.78</v>
      </c>
      <c r="CD6" s="33">
        <f t="shared" si="9"/>
        <v>381.82</v>
      </c>
      <c r="CE6" s="33">
        <f t="shared" si="9"/>
        <v>323.72000000000003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45.11</v>
      </c>
      <c r="CM6" s="33">
        <f t="shared" ref="CM6:CU6" si="10">IF(CM7="",NA(),CM7)</f>
        <v>48.67</v>
      </c>
      <c r="CN6" s="33">
        <f t="shared" si="10"/>
        <v>50.89</v>
      </c>
      <c r="CO6" s="33">
        <f t="shared" si="10"/>
        <v>58.11</v>
      </c>
      <c r="CP6" s="33">
        <f t="shared" si="10"/>
        <v>66.67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65.88</v>
      </c>
      <c r="CX6" s="33">
        <f t="shared" ref="CX6:DF6" si="11">IF(CX7="",NA(),CX7)</f>
        <v>70.17</v>
      </c>
      <c r="CY6" s="33">
        <f t="shared" si="11"/>
        <v>59.87</v>
      </c>
      <c r="CZ6" s="33">
        <f t="shared" si="11"/>
        <v>64.63</v>
      </c>
      <c r="DA6" s="33">
        <f t="shared" si="11"/>
        <v>73.510000000000005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344311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32.47</v>
      </c>
      <c r="P7" s="36">
        <v>100</v>
      </c>
      <c r="Q7" s="36">
        <v>3564</v>
      </c>
      <c r="R7" s="36">
        <v>8128</v>
      </c>
      <c r="S7" s="36">
        <v>43.11</v>
      </c>
      <c r="T7" s="36">
        <v>188.54</v>
      </c>
      <c r="U7" s="36">
        <v>2593</v>
      </c>
      <c r="V7" s="36">
        <v>0.89</v>
      </c>
      <c r="W7" s="36">
        <v>2913.48</v>
      </c>
      <c r="X7" s="36">
        <v>109.02</v>
      </c>
      <c r="Y7" s="36">
        <v>112.3</v>
      </c>
      <c r="Z7" s="36">
        <v>125.99</v>
      </c>
      <c r="AA7" s="36">
        <v>106.01</v>
      </c>
      <c r="AB7" s="36">
        <v>98.99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537.78</v>
      </c>
      <c r="BF7" s="36">
        <v>597.83000000000004</v>
      </c>
      <c r="BG7" s="36">
        <v>574.48</v>
      </c>
      <c r="BH7" s="36">
        <v>678.32</v>
      </c>
      <c r="BI7" s="36">
        <v>1023.69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65.430000000000007</v>
      </c>
      <c r="BQ7" s="36">
        <v>71.569999999999993</v>
      </c>
      <c r="BR7" s="36">
        <v>67.540000000000006</v>
      </c>
      <c r="BS7" s="36">
        <v>65.78</v>
      </c>
      <c r="BT7" s="36">
        <v>87.9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378.68</v>
      </c>
      <c r="CB7" s="36">
        <v>347.55</v>
      </c>
      <c r="CC7" s="36">
        <v>365.78</v>
      </c>
      <c r="CD7" s="36">
        <v>381.82</v>
      </c>
      <c r="CE7" s="36">
        <v>323.72000000000003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45.11</v>
      </c>
      <c r="CM7" s="36">
        <v>48.67</v>
      </c>
      <c r="CN7" s="36">
        <v>50.89</v>
      </c>
      <c r="CO7" s="36">
        <v>58.11</v>
      </c>
      <c r="CP7" s="36">
        <v>66.67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65.88</v>
      </c>
      <c r="CX7" s="36">
        <v>70.17</v>
      </c>
      <c r="CY7" s="36">
        <v>59.87</v>
      </c>
      <c r="CZ7" s="36">
        <v>64.63</v>
      </c>
      <c r="DA7" s="36">
        <v>73.510000000000005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上田 正寛</cp:lastModifiedBy>
  <cp:lastPrinted>2016-02-22T07:34:42Z</cp:lastPrinted>
  <dcterms:created xsi:type="dcterms:W3CDTF">2016-02-03T09:06:33Z</dcterms:created>
  <dcterms:modified xsi:type="dcterms:W3CDTF">2016-02-22T07:34:45Z</dcterms:modified>
  <cp:category/>
</cp:coreProperties>
</file>