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900 調査回答\H27\28.02.22_経営比較分析（修正2）\大崎上島町(280222)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<sst xmlns="http://schemas.openxmlformats.org/spreadsheetml/2006/main" count="221" uniqueCount="111">
  <si>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</si>
  <si>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</si>
  <si>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</si>
  <si>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</si>
  <si>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</si>
  <si>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</si>
  <si>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</si>
  <si>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</si>
  <si>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</si>
  <si>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</si>
  <si>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</si>
  <si>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</si>
  <si>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</si>
  <si>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</si>
  <si>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</si>
  <si>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</si>
  <si>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</si>
  <si>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</si>
  <si>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</si>
  <si>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</si>
  <si>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</si>
  <si>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</si>
  <si>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</si>
  <si>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</si>
  <si>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</si>
  <si>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</si>
  <si>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</si>
  <si>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</si>
  <si>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</si>
  <si>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</si>
  <si>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</si>
  <si>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</si>
  <si>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</si>
  <si>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</si>
  <si>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</si>
  <si>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</si>
  <si>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</si>
  <si>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</si>
  <si>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</si>
  <si>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</si>
  <si>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</si>
  <si>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</si>
  <si>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</si>
  <si>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</si>
  <si>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</si>
  <si>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</si>
  <si>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</si>
  <si>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</si>
  <si>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</si>
  <si>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</si>
  <si>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</si>
  <si>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</si>
  <si>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</si>
  <si>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</si>
  <si>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</si>
  <si>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</si>
  <si>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</si>
  <si>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</si>
  <si>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</si>
  <si>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</si>
  <si>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</si>
  <si>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</si>
  <si>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</si>
  <si>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</si>
  <si>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</si>
  <si>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</si>
  <si>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</si>
  <si>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</si>
  <si>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</si>
  <si>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</si>
  <si>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</si>
  <si>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</si>
  <si>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</si>
  <si>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</si>
  <si>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</si>
  <si>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</si>
  <si>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</si>
  <si>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</si>
  <si>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</si>
  <si>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</si>
  <si>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</si>
  <si>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</si>
  <si>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</si>
  <si>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</si>
  <si>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</si>
  <si>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</si>
  <si>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</si>
  <si>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</si>
  <si>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</si>
  <si>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</si>
  <si>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</si>
  <si>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</si>
  <si>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</si>
  <si>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</si>
  <si>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</si>
  <si>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</si>
  <si>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広島県　大崎上島町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</si>
  <si>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</si>
  <si>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</si>
  <si>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</si>
  <si>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</si>
  <si>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</si>
  <si>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</si>
  <si>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</si>
  <si>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</si>
  <si>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</si>
  <si>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</si>
  <si>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</si>
  <si>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管渠改善率は、過去５年間０％となっている。これは、当該事業が平成16年度に供用開始しており、管渠の耐用年数50年に対し、10年程度しか経過していないことから、管渠の更新時期を迎えていないためである。
　設備については、今後、耐用年数を迎えるものがあり、計画的な更新が必要である。</t>
    <phoneticPr fontId="4"/>
  </si>
  <si>
    <t>　収益的収支比率は約100％であるが、経費回収率は100％を下回り、一般会計からの繰入金を費用の財源としている状況である。この要因として、汚水処理原価が高いことが挙げられる。
　施設利用率が低いことにより、汚水処理原価が類似団体に比べて高い状況である。
　施設利用率は、過去5年間で上昇傾向にあり、これは、下水道への接続率の向上などにより、処理水量が増加しているためである。今後は、施設利用率の向上により、経営の改善が見込まれる。
　企業債残高対事業規模比率は、類似団体に比べかなり低く、この要因は、施設整備の財源に、国庫補助金を活用し、企業債の発行額を抑えてきたためである。</t>
    <rPh sb="63" eb="65">
      <t>ヨウイン</t>
    </rPh>
    <rPh sb="69" eb="71">
      <t>オスイ</t>
    </rPh>
    <rPh sb="71" eb="73">
      <t>ショリ</t>
    </rPh>
    <rPh sb="73" eb="75">
      <t>ゲンカ</t>
    </rPh>
    <rPh sb="76" eb="77">
      <t>タカ</t>
    </rPh>
    <rPh sb="81" eb="82">
      <t>ア</t>
    </rPh>
    <rPh sb="89" eb="91">
      <t>シセツ</t>
    </rPh>
    <rPh sb="91" eb="94">
      <t>リヨウリツ</t>
    </rPh>
    <rPh sb="95" eb="96">
      <t>ヒク</t>
    </rPh>
    <rPh sb="103" eb="105">
      <t>オスイ</t>
    </rPh>
    <rPh sb="105" eb="107">
      <t>ショリ</t>
    </rPh>
    <rPh sb="107" eb="109">
      <t>ゲンカ</t>
    </rPh>
    <rPh sb="110" eb="112">
      <t>ルイジ</t>
    </rPh>
    <rPh sb="112" eb="114">
      <t>ダンタイ</t>
    </rPh>
    <rPh sb="115" eb="116">
      <t>クラ</t>
    </rPh>
    <rPh sb="118" eb="119">
      <t>タカ</t>
    </rPh>
    <rPh sb="120" eb="122">
      <t>ジョウキョウ</t>
    </rPh>
    <rPh sb="187" eb="189">
      <t>コンゴ</t>
    </rPh>
    <rPh sb="191" eb="193">
      <t>シセツ</t>
    </rPh>
    <rPh sb="193" eb="196">
      <t>リヨウリツ</t>
    </rPh>
    <rPh sb="197" eb="199">
      <t>コウジョウ</t>
    </rPh>
    <rPh sb="203" eb="205">
      <t>ケイエイ</t>
    </rPh>
    <rPh sb="206" eb="208">
      <t>カイゼン</t>
    </rPh>
    <rPh sb="209" eb="211">
      <t>ミコ</t>
    </rPh>
    <rPh sb="255" eb="257">
      <t>ザイゲン</t>
    </rPh>
    <phoneticPr fontId="4"/>
  </si>
  <si>
    <t>　事業の経営について、中長期的な経営状況の把握及び健全化の検討を行う必要がある。
　長寿命化計画に基づいて、老朽化した施設（主に設備）の更新等を行っており、今後も引き続き長寿命化を進める予定である。</t>
    <rPh sb="1" eb="3">
      <t>ジギョウ</t>
    </rPh>
    <rPh sb="16" eb="18">
      <t>ケイエイ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</si>
</sst>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986360"/>
        <c:axId val="168986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986360"/>
        <c:axId val="168986744"/>
      </c:lineChart>
      <c:dateAx>
        <c:axId val="168986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986744"/>
        <c:crosses val="autoZero"/>
        <c:auto val="1"/>
        <c:lblOffset val="100"/>
        <c:baseTimeUnit val="years"/>
      </c:dateAx>
      <c:valAx>
        <c:axId val="168986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986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45.11</c:v>
                </c:pt>
                <c:pt idx="1">
                  <c:v>48.67</c:v>
                </c:pt>
                <c:pt idx="2">
                  <c:v>50.89</c:v>
                </c:pt>
                <c:pt idx="3">
                  <c:v>58.11</c:v>
                </c:pt>
                <c:pt idx="4">
                  <c:v>66.67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879056"/>
        <c:axId val="169879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36.18</c:v>
                </c:pt>
                <c:pt idx="1">
                  <c:v>36.799999999999997</c:v>
                </c:pt>
                <c:pt idx="2">
                  <c:v>36.67</c:v>
                </c:pt>
                <c:pt idx="3">
                  <c:v>36.200000000000003</c:v>
                </c:pt>
                <c:pt idx="4">
                  <c:v>34.74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879056"/>
        <c:axId val="169879448"/>
      </c:lineChart>
      <c:dateAx>
        <c:axId val="169879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879448"/>
        <c:crosses val="autoZero"/>
        <c:auto val="1"/>
        <c:lblOffset val="100"/>
        <c:baseTimeUnit val="years"/>
      </c:dateAx>
      <c:valAx>
        <c:axId val="169879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879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65.88</c:v>
                </c:pt>
                <c:pt idx="1">
                  <c:v>70.17</c:v>
                </c:pt>
                <c:pt idx="2">
                  <c:v>59.87</c:v>
                </c:pt>
                <c:pt idx="3">
                  <c:v>64.63</c:v>
                </c:pt>
                <c:pt idx="4">
                  <c:v>73.510000000000005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880624"/>
        <c:axId val="169881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72.14</c:v>
                </c:pt>
                <c:pt idx="1">
                  <c:v>71.62</c:v>
                </c:pt>
                <c:pt idx="2">
                  <c:v>71.239999999999995</c:v>
                </c:pt>
                <c:pt idx="3">
                  <c:v>71.069999999999993</c:v>
                </c:pt>
                <c:pt idx="4">
                  <c:v>70.14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880624"/>
        <c:axId val="169881016"/>
      </c:lineChart>
      <c:dateAx>
        <c:axId val="169880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881016"/>
        <c:crosses val="autoZero"/>
        <c:auto val="1"/>
        <c:lblOffset val="100"/>
        <c:baseTimeUnit val="years"/>
      </c:dateAx>
      <c:valAx>
        <c:axId val="169881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880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109.02</c:v>
                </c:pt>
                <c:pt idx="1">
                  <c:v>112.3</c:v>
                </c:pt>
                <c:pt idx="2">
                  <c:v>125.99</c:v>
                </c:pt>
                <c:pt idx="3">
                  <c:v>106.01</c:v>
                </c:pt>
                <c:pt idx="4">
                  <c:v>98.99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580080"/>
        <c:axId val="120580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580080"/>
        <c:axId val="120580464"/>
      </c:lineChart>
      <c:dateAx>
        <c:axId val="120580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580464"/>
        <c:crosses val="autoZero"/>
        <c:auto val="1"/>
        <c:lblOffset val="100"/>
        <c:baseTimeUnit val="years"/>
      </c:dateAx>
      <c:valAx>
        <c:axId val="120580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580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957808"/>
        <c:axId val="168040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957808"/>
        <c:axId val="168040808"/>
      </c:lineChart>
      <c:dateAx>
        <c:axId val="168957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040808"/>
        <c:crosses val="autoZero"/>
        <c:auto val="1"/>
        <c:lblOffset val="100"/>
        <c:baseTimeUnit val="years"/>
      </c:dateAx>
      <c:valAx>
        <c:axId val="168040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957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16648"/>
        <c:axId val="168017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016648"/>
        <c:axId val="168017040"/>
      </c:lineChart>
      <c:dateAx>
        <c:axId val="168016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017040"/>
        <c:crosses val="autoZero"/>
        <c:auto val="1"/>
        <c:lblOffset val="100"/>
        <c:baseTimeUnit val="years"/>
      </c:dateAx>
      <c:valAx>
        <c:axId val="168017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016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683264"/>
        <c:axId val="169683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683264"/>
        <c:axId val="169683656"/>
      </c:lineChart>
      <c:dateAx>
        <c:axId val="169683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683656"/>
        <c:crosses val="autoZero"/>
        <c:auto val="1"/>
        <c:lblOffset val="100"/>
        <c:baseTimeUnit val="years"/>
      </c:dateAx>
      <c:valAx>
        <c:axId val="169683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683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684832"/>
        <c:axId val="170160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684832"/>
        <c:axId val="170160008"/>
      </c:lineChart>
      <c:dateAx>
        <c:axId val="169684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160008"/>
        <c:crosses val="autoZero"/>
        <c:auto val="1"/>
        <c:lblOffset val="100"/>
        <c:baseTimeUnit val="years"/>
      </c:dateAx>
      <c:valAx>
        <c:axId val="170160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684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537.78</c:v>
                </c:pt>
                <c:pt idx="1">
                  <c:v>597.83000000000004</c:v>
                </c:pt>
                <c:pt idx="2">
                  <c:v>574.48</c:v>
                </c:pt>
                <c:pt idx="3">
                  <c:v>678.32</c:v>
                </c:pt>
                <c:pt idx="4">
                  <c:v>1023.69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682872"/>
        <c:axId val="169682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1868.17</c:v>
                </c:pt>
                <c:pt idx="1">
                  <c:v>1835.56</c:v>
                </c:pt>
                <c:pt idx="2">
                  <c:v>1716.82</c:v>
                </c:pt>
                <c:pt idx="3">
                  <c:v>1554.05</c:v>
                </c:pt>
                <c:pt idx="4">
                  <c:v>1671.86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682872"/>
        <c:axId val="169682480"/>
      </c:lineChart>
      <c:dateAx>
        <c:axId val="169682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682480"/>
        <c:crosses val="autoZero"/>
        <c:auto val="1"/>
        <c:lblOffset val="100"/>
        <c:baseTimeUnit val="years"/>
      </c:dateAx>
      <c:valAx>
        <c:axId val="169682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682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65.430000000000007</c:v>
                </c:pt>
                <c:pt idx="1">
                  <c:v>71.569999999999993</c:v>
                </c:pt>
                <c:pt idx="2">
                  <c:v>67.540000000000006</c:v>
                </c:pt>
                <c:pt idx="3">
                  <c:v>65.78</c:v>
                </c:pt>
                <c:pt idx="4">
                  <c:v>87.9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161184"/>
        <c:axId val="170161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55.15</c:v>
                </c:pt>
                <c:pt idx="1">
                  <c:v>52.89</c:v>
                </c:pt>
                <c:pt idx="2">
                  <c:v>51.73</c:v>
                </c:pt>
                <c:pt idx="3">
                  <c:v>53.01</c:v>
                </c:pt>
                <c:pt idx="4">
                  <c:v>50.54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161184"/>
        <c:axId val="170161576"/>
      </c:lineChart>
      <c:dateAx>
        <c:axId val="170161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161576"/>
        <c:crosses val="autoZero"/>
        <c:auto val="1"/>
        <c:lblOffset val="100"/>
        <c:baseTimeUnit val="years"/>
      </c:dateAx>
      <c:valAx>
        <c:axId val="170161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161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378.68</c:v>
                </c:pt>
                <c:pt idx="1">
                  <c:v>347.55</c:v>
                </c:pt>
                <c:pt idx="2">
                  <c:v>365.78</c:v>
                </c:pt>
                <c:pt idx="3">
                  <c:v>381.82</c:v>
                </c:pt>
                <c:pt idx="4">
                  <c:v>323.72000000000003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162752"/>
        <c:axId val="170163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283.05</c:v>
                </c:pt>
                <c:pt idx="1">
                  <c:v>300.52</c:v>
                </c:pt>
                <c:pt idx="2">
                  <c:v>310.47000000000003</c:v>
                </c:pt>
                <c:pt idx="3">
                  <c:v>299.39</c:v>
                </c:pt>
                <c:pt idx="4">
                  <c:v>320.36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162752"/>
        <c:axId val="170163144"/>
      </c:lineChart>
      <c:dateAx>
        <c:axId val="170162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163144"/>
        <c:crosses val="autoZero"/>
        <c:auto val="1"/>
        <c:lblOffset val="100"/>
        <c:baseTimeUnit val="years"/>
      </c:dateAx>
      <c:valAx>
        <c:axId val="170163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162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view="pageBreakPreview" topLeftCell="E37" zoomScale="83" zoomScaleNormal="100" zoomScaleSheetLayoutView="83" workbookViewId="0">
      <selection activeCell="AX87" sqref="AX87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広島県　大崎上島町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8128</v>
      </c>
      <c r="AM8" s="64"/>
      <c r="AN8" s="64"/>
      <c r="AO8" s="64"/>
      <c r="AP8" s="64"/>
      <c r="AQ8" s="64"/>
      <c r="AR8" s="64"/>
      <c r="AS8" s="64"/>
      <c r="AT8" s="63">
        <f>データ!S6</f>
        <v>43.11</v>
      </c>
      <c r="AU8" s="63"/>
      <c r="AV8" s="63"/>
      <c r="AW8" s="63"/>
      <c r="AX8" s="63"/>
      <c r="AY8" s="63"/>
      <c r="AZ8" s="63"/>
      <c r="BA8" s="63"/>
      <c r="BB8" s="63">
        <f>データ!T6</f>
        <v>188.54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32.47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3564</v>
      </c>
      <c r="AE10" s="64"/>
      <c r="AF10" s="64"/>
      <c r="AG10" s="64"/>
      <c r="AH10" s="64"/>
      <c r="AI10" s="64"/>
      <c r="AJ10" s="64"/>
      <c r="AK10" s="2"/>
      <c r="AL10" s="64">
        <f>データ!U6</f>
        <v>2593</v>
      </c>
      <c r="AM10" s="64"/>
      <c r="AN10" s="64"/>
      <c r="AO10" s="64"/>
      <c r="AP10" s="64"/>
      <c r="AQ10" s="64"/>
      <c r="AR10" s="64"/>
      <c r="AS10" s="64"/>
      <c r="AT10" s="63">
        <f>データ!V6</f>
        <v>0.89</v>
      </c>
      <c r="AU10" s="63"/>
      <c r="AV10" s="63"/>
      <c r="AW10" s="63"/>
      <c r="AX10" s="63"/>
      <c r="AY10" s="63"/>
      <c r="AZ10" s="63"/>
      <c r="BA10" s="63"/>
      <c r="BB10" s="63">
        <f>データ!W6</f>
        <v>2913.48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344311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広島県　大崎上島町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32.47</v>
      </c>
      <c r="P6" s="32">
        <f t="shared" si="3"/>
        <v>100</v>
      </c>
      <c r="Q6" s="32">
        <f t="shared" si="3"/>
        <v>3564</v>
      </c>
      <c r="R6" s="32">
        <f t="shared" si="3"/>
        <v>8128</v>
      </c>
      <c r="S6" s="32">
        <f t="shared" si="3"/>
        <v>43.11</v>
      </c>
      <c r="T6" s="32">
        <f t="shared" si="3"/>
        <v>188.54</v>
      </c>
      <c r="U6" s="32">
        <f t="shared" si="3"/>
        <v>2593</v>
      </c>
      <c r="V6" s="32">
        <f t="shared" si="3"/>
        <v>0.89</v>
      </c>
      <c r="W6" s="32">
        <f t="shared" si="3"/>
        <v>2913.48</v>
      </c>
      <c r="X6" s="33">
        <f>IF(X7="",NA(),X7)</f>
        <v>109.02</v>
      </c>
      <c r="Y6" s="33">
        <f t="shared" ref="Y6:AG6" si="4">IF(Y7="",NA(),Y7)</f>
        <v>112.3</v>
      </c>
      <c r="Z6" s="33">
        <f t="shared" si="4"/>
        <v>125.99</v>
      </c>
      <c r="AA6" s="33">
        <f t="shared" si="4"/>
        <v>106.01</v>
      </c>
      <c r="AB6" s="33">
        <f t="shared" si="4"/>
        <v>98.99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537.78</v>
      </c>
      <c r="BF6" s="33">
        <f t="shared" ref="BF6:BN6" si="7">IF(BF7="",NA(),BF7)</f>
        <v>597.83000000000004</v>
      </c>
      <c r="BG6" s="33">
        <f t="shared" si="7"/>
        <v>574.48</v>
      </c>
      <c r="BH6" s="33">
        <f t="shared" si="7"/>
        <v>678.32</v>
      </c>
      <c r="BI6" s="33">
        <f t="shared" si="7"/>
        <v>1023.69</v>
      </c>
      <c r="BJ6" s="33">
        <f t="shared" si="7"/>
        <v>1868.17</v>
      </c>
      <c r="BK6" s="33">
        <f t="shared" si="7"/>
        <v>1835.56</v>
      </c>
      <c r="BL6" s="33">
        <f t="shared" si="7"/>
        <v>1716.82</v>
      </c>
      <c r="BM6" s="33">
        <f t="shared" si="7"/>
        <v>1554.05</v>
      </c>
      <c r="BN6" s="33">
        <f t="shared" si="7"/>
        <v>1671.86</v>
      </c>
      <c r="BO6" s="32" t="str">
        <f>IF(BO7="","",IF(BO7="-","【-】","【"&amp;SUBSTITUTE(TEXT(BO7,"#,##0.00"),"-","△")&amp;"】"))</f>
        <v>【1,479.31】</v>
      </c>
      <c r="BP6" s="33">
        <f>IF(BP7="",NA(),BP7)</f>
        <v>65.430000000000007</v>
      </c>
      <c r="BQ6" s="33">
        <f t="shared" ref="BQ6:BY6" si="8">IF(BQ7="",NA(),BQ7)</f>
        <v>71.569999999999993</v>
      </c>
      <c r="BR6" s="33">
        <f t="shared" si="8"/>
        <v>67.540000000000006</v>
      </c>
      <c r="BS6" s="33">
        <f t="shared" si="8"/>
        <v>65.78</v>
      </c>
      <c r="BT6" s="33">
        <f t="shared" si="8"/>
        <v>87.9</v>
      </c>
      <c r="BU6" s="33">
        <f t="shared" si="8"/>
        <v>55.15</v>
      </c>
      <c r="BV6" s="33">
        <f t="shared" si="8"/>
        <v>52.89</v>
      </c>
      <c r="BW6" s="33">
        <f t="shared" si="8"/>
        <v>51.73</v>
      </c>
      <c r="BX6" s="33">
        <f t="shared" si="8"/>
        <v>53.01</v>
      </c>
      <c r="BY6" s="33">
        <f t="shared" si="8"/>
        <v>50.54</v>
      </c>
      <c r="BZ6" s="32" t="str">
        <f>IF(BZ7="","",IF(BZ7="-","【-】","【"&amp;SUBSTITUTE(TEXT(BZ7,"#,##0.00"),"-","△")&amp;"】"))</f>
        <v>【63.50】</v>
      </c>
      <c r="CA6" s="33">
        <f>IF(CA7="",NA(),CA7)</f>
        <v>378.68</v>
      </c>
      <c r="CB6" s="33">
        <f t="shared" ref="CB6:CJ6" si="9">IF(CB7="",NA(),CB7)</f>
        <v>347.55</v>
      </c>
      <c r="CC6" s="33">
        <f t="shared" si="9"/>
        <v>365.78</v>
      </c>
      <c r="CD6" s="33">
        <f t="shared" si="9"/>
        <v>381.82</v>
      </c>
      <c r="CE6" s="33">
        <f t="shared" si="9"/>
        <v>323.72000000000003</v>
      </c>
      <c r="CF6" s="33">
        <f t="shared" si="9"/>
        <v>283.05</v>
      </c>
      <c r="CG6" s="33">
        <f t="shared" si="9"/>
        <v>300.52</v>
      </c>
      <c r="CH6" s="33">
        <f t="shared" si="9"/>
        <v>310.47000000000003</v>
      </c>
      <c r="CI6" s="33">
        <f t="shared" si="9"/>
        <v>299.39</v>
      </c>
      <c r="CJ6" s="33">
        <f t="shared" si="9"/>
        <v>320.36</v>
      </c>
      <c r="CK6" s="32" t="str">
        <f>IF(CK7="","",IF(CK7="-","【-】","【"&amp;SUBSTITUTE(TEXT(CK7,"#,##0.00"),"-","△")&amp;"】"))</f>
        <v>【253.12】</v>
      </c>
      <c r="CL6" s="33">
        <f>IF(CL7="",NA(),CL7)</f>
        <v>45.11</v>
      </c>
      <c r="CM6" s="33">
        <f t="shared" ref="CM6:CU6" si="10">IF(CM7="",NA(),CM7)</f>
        <v>48.67</v>
      </c>
      <c r="CN6" s="33">
        <f t="shared" si="10"/>
        <v>50.89</v>
      </c>
      <c r="CO6" s="33">
        <f t="shared" si="10"/>
        <v>58.11</v>
      </c>
      <c r="CP6" s="33">
        <f t="shared" si="10"/>
        <v>66.67</v>
      </c>
      <c r="CQ6" s="33">
        <f t="shared" si="10"/>
        <v>36.18</v>
      </c>
      <c r="CR6" s="33">
        <f t="shared" si="10"/>
        <v>36.799999999999997</v>
      </c>
      <c r="CS6" s="33">
        <f t="shared" si="10"/>
        <v>36.67</v>
      </c>
      <c r="CT6" s="33">
        <f t="shared" si="10"/>
        <v>36.200000000000003</v>
      </c>
      <c r="CU6" s="33">
        <f t="shared" si="10"/>
        <v>34.74</v>
      </c>
      <c r="CV6" s="32" t="str">
        <f>IF(CV7="","",IF(CV7="-","【-】","【"&amp;SUBSTITUTE(TEXT(CV7,"#,##0.00"),"-","△")&amp;"】"))</f>
        <v>【41.06】</v>
      </c>
      <c r="CW6" s="33">
        <f>IF(CW7="",NA(),CW7)</f>
        <v>65.88</v>
      </c>
      <c r="CX6" s="33">
        <f t="shared" ref="CX6:DF6" si="11">IF(CX7="",NA(),CX7)</f>
        <v>70.17</v>
      </c>
      <c r="CY6" s="33">
        <f t="shared" si="11"/>
        <v>59.87</v>
      </c>
      <c r="CZ6" s="33">
        <f t="shared" si="11"/>
        <v>64.63</v>
      </c>
      <c r="DA6" s="33">
        <f t="shared" si="11"/>
        <v>73.510000000000005</v>
      </c>
      <c r="DB6" s="33">
        <f t="shared" si="11"/>
        <v>72.14</v>
      </c>
      <c r="DC6" s="33">
        <f t="shared" si="11"/>
        <v>71.62</v>
      </c>
      <c r="DD6" s="33">
        <f t="shared" si="11"/>
        <v>71.239999999999995</v>
      </c>
      <c r="DE6" s="33">
        <f t="shared" si="11"/>
        <v>71.069999999999993</v>
      </c>
      <c r="DF6" s="33">
        <f t="shared" si="11"/>
        <v>70.14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0.05</v>
      </c>
      <c r="EL6" s="33">
        <f t="shared" si="14"/>
        <v>7.0000000000000007E-2</v>
      </c>
      <c r="EM6" s="33">
        <f t="shared" si="14"/>
        <v>0.08</v>
      </c>
      <c r="EN6" s="32" t="str">
        <f>IF(EN7="","",IF(EN7="-","【-】","【"&amp;SUBSTITUTE(TEXT(EN7,"#,##0.00"),"-","△")&amp;"】"))</f>
        <v>【0.05】</v>
      </c>
    </row>
    <row r="7" spans="1:144" s="34" customFormat="1">
      <c r="A7" s="26"/>
      <c r="B7" s="35">
        <v>2014</v>
      </c>
      <c r="C7" s="35">
        <v>344311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32.47</v>
      </c>
      <c r="P7" s="36">
        <v>100</v>
      </c>
      <c r="Q7" s="36">
        <v>3564</v>
      </c>
      <c r="R7" s="36">
        <v>8128</v>
      </c>
      <c r="S7" s="36">
        <v>43.11</v>
      </c>
      <c r="T7" s="36">
        <v>188.54</v>
      </c>
      <c r="U7" s="36">
        <v>2593</v>
      </c>
      <c r="V7" s="36">
        <v>0.89</v>
      </c>
      <c r="W7" s="36">
        <v>2913.48</v>
      </c>
      <c r="X7" s="36">
        <v>109.02</v>
      </c>
      <c r="Y7" s="36">
        <v>112.3</v>
      </c>
      <c r="Z7" s="36">
        <v>125.99</v>
      </c>
      <c r="AA7" s="36">
        <v>106.01</v>
      </c>
      <c r="AB7" s="36">
        <v>98.99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537.78</v>
      </c>
      <c r="BF7" s="36">
        <v>597.83000000000004</v>
      </c>
      <c r="BG7" s="36">
        <v>574.48</v>
      </c>
      <c r="BH7" s="36">
        <v>678.32</v>
      </c>
      <c r="BI7" s="36">
        <v>1023.69</v>
      </c>
      <c r="BJ7" s="36">
        <v>1868.17</v>
      </c>
      <c r="BK7" s="36">
        <v>1835.56</v>
      </c>
      <c r="BL7" s="36">
        <v>1716.82</v>
      </c>
      <c r="BM7" s="36">
        <v>1554.05</v>
      </c>
      <c r="BN7" s="36">
        <v>1671.86</v>
      </c>
      <c r="BO7" s="36">
        <v>1479.31</v>
      </c>
      <c r="BP7" s="36">
        <v>65.430000000000007</v>
      </c>
      <c r="BQ7" s="36">
        <v>71.569999999999993</v>
      </c>
      <c r="BR7" s="36">
        <v>67.540000000000006</v>
      </c>
      <c r="BS7" s="36">
        <v>65.78</v>
      </c>
      <c r="BT7" s="36">
        <v>87.9</v>
      </c>
      <c r="BU7" s="36">
        <v>55.15</v>
      </c>
      <c r="BV7" s="36">
        <v>52.89</v>
      </c>
      <c r="BW7" s="36">
        <v>51.73</v>
      </c>
      <c r="BX7" s="36">
        <v>53.01</v>
      </c>
      <c r="BY7" s="36">
        <v>50.54</v>
      </c>
      <c r="BZ7" s="36">
        <v>63.5</v>
      </c>
      <c r="CA7" s="36">
        <v>378.68</v>
      </c>
      <c r="CB7" s="36">
        <v>347.55</v>
      </c>
      <c r="CC7" s="36">
        <v>365.78</v>
      </c>
      <c r="CD7" s="36">
        <v>381.82</v>
      </c>
      <c r="CE7" s="36">
        <v>323.72000000000003</v>
      </c>
      <c r="CF7" s="36">
        <v>283.05</v>
      </c>
      <c r="CG7" s="36">
        <v>300.52</v>
      </c>
      <c r="CH7" s="36">
        <v>310.47000000000003</v>
      </c>
      <c r="CI7" s="36">
        <v>299.39</v>
      </c>
      <c r="CJ7" s="36">
        <v>320.36</v>
      </c>
      <c r="CK7" s="36">
        <v>253.12</v>
      </c>
      <c r="CL7" s="36">
        <v>45.11</v>
      </c>
      <c r="CM7" s="36">
        <v>48.67</v>
      </c>
      <c r="CN7" s="36">
        <v>50.89</v>
      </c>
      <c r="CO7" s="36">
        <v>58.11</v>
      </c>
      <c r="CP7" s="36">
        <v>66.67</v>
      </c>
      <c r="CQ7" s="36">
        <v>36.18</v>
      </c>
      <c r="CR7" s="36">
        <v>36.799999999999997</v>
      </c>
      <c r="CS7" s="36">
        <v>36.67</v>
      </c>
      <c r="CT7" s="36">
        <v>36.200000000000003</v>
      </c>
      <c r="CU7" s="36">
        <v>34.74</v>
      </c>
      <c r="CV7" s="36">
        <v>41.06</v>
      </c>
      <c r="CW7" s="36">
        <v>65.88</v>
      </c>
      <c r="CX7" s="36">
        <v>70.17</v>
      </c>
      <c r="CY7" s="36">
        <v>59.87</v>
      </c>
      <c r="CZ7" s="36">
        <v>64.63</v>
      </c>
      <c r="DA7" s="36">
        <v>73.510000000000005</v>
      </c>
      <c r="DB7" s="36">
        <v>72.14</v>
      </c>
      <c r="DC7" s="36">
        <v>71.62</v>
      </c>
      <c r="DD7" s="36">
        <v>71.239999999999995</v>
      </c>
      <c r="DE7" s="36">
        <v>71.069999999999993</v>
      </c>
      <c r="DF7" s="36">
        <v>70.14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0.05</v>
      </c>
      <c r="EL7" s="36">
        <v>7.0000000000000007E-2</v>
      </c>
      <c r="EM7" s="36">
        <v>0.08</v>
      </c>
      <c r="EN7" s="36">
        <v>0.05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上田 正寛</cp:lastModifiedBy>
  <cp:lastPrinted>2016-02-22T07:34:42Z</cp:lastPrinted>
  <dcterms:created xsi:type="dcterms:W3CDTF">2016-02-03T09:06:33Z</dcterms:created>
  <dcterms:modified xsi:type="dcterms:W3CDTF">2016-02-22T07:34:45Z</dcterms:modified>
  <cp:category/>
</cp:coreProperties>
</file>