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7 経営比較分析表\H28\12 回答（下水道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<sst xmlns="http://schemas.openxmlformats.org/spreadsheetml/2006/main" count="221" uniqueCount="111">
  <si>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</si>
  <si>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</si>
  <si>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</si>
  <si>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</si>
  <si>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</si>
  <si>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</si>
  <si>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</si>
  <si>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</si>
  <si>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</si>
  <si>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</si>
  <si>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</si>
  <si>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</si>
  <si>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</si>
  <si>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</si>
  <si>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</si>
  <si>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</si>
  <si>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</si>
  <si>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</si>
  <si>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</si>
  <si>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</si>
  <si>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</si>
  <si>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</si>
  <si>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</si>
  <si>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</si>
  <si>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</si>
  <si>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</si>
  <si>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</si>
  <si>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</si>
  <si>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</si>
  <si>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</si>
  <si>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</si>
  <si>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</si>
  <si>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</si>
  <si>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</si>
  <si>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</si>
  <si>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</si>
  <si>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</si>
  <si>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</si>
  <si>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</si>
  <si>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</si>
  <si>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</si>
  <si>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</si>
  <si>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</si>
  <si>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</si>
  <si>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</si>
  <si>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</si>
  <si>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</si>
  <si>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</si>
  <si>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</si>
  <si>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</si>
  <si>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</si>
  <si>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</si>
  <si>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</si>
  <si>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</si>
  <si>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</si>
  <si>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</si>
  <si>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</si>
  <si>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</si>
  <si>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</si>
  <si>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</si>
  <si>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</si>
  <si>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</si>
  <si>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</si>
  <si>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</si>
  <si>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</si>
  <si>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</si>
  <si>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</si>
  <si>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</si>
  <si>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</si>
  <si>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</si>
  <si>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</si>
  <si>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</si>
  <si>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</si>
  <si>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</si>
  <si>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</si>
  <si>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</si>
  <si>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</si>
  <si>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</si>
  <si>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</si>
  <si>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</si>
  <si>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</si>
  <si>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</si>
  <si>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</si>
  <si>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</si>
  <si>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</si>
  <si>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</si>
  <si>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</si>
  <si>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</si>
  <si>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</si>
  <si>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</si>
  <si>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</si>
  <si>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</si>
  <si>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</si>
  <si>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</si>
  <si>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</si>
  <si>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</si>
  <si>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大崎上島町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</si>
  <si>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</si>
  <si>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</si>
  <si>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</si>
  <si>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</si>
  <si>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</si>
  <si>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</si>
  <si>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</si>
  <si>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</si>
  <si>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</si>
  <si>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</si>
  <si>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</si>
  <si>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は、過去５年間０％となっている。これは、当該事業が平成13年度に供用開始しており、管渠の耐用年数50年に対して、14年程度しか経過していないことから、管渠の更新時期を迎えていないためである。
　設備については、今後、耐用年数を迎えるものがあり、計画的な更新が必要である。</t>
    <rPh sb="1" eb="3">
      <t>カンキョ</t>
    </rPh>
    <rPh sb="3" eb="5">
      <t>カイゼン</t>
    </rPh>
    <rPh sb="5" eb="6">
      <t>リツ</t>
    </rPh>
    <rPh sb="8" eb="10">
      <t>カコ</t>
    </rPh>
    <rPh sb="11" eb="13">
      <t>ネンカン</t>
    </rPh>
    <rPh sb="26" eb="28">
      <t>トウガイ</t>
    </rPh>
    <rPh sb="28" eb="30">
      <t>ジギョウ</t>
    </rPh>
    <rPh sb="31" eb="33">
      <t>ヘイセイ</t>
    </rPh>
    <rPh sb="35" eb="37">
      <t>ネンド</t>
    </rPh>
    <rPh sb="38" eb="40">
      <t>キョウヨウ</t>
    </rPh>
    <rPh sb="40" eb="42">
      <t>カイシ</t>
    </rPh>
    <rPh sb="47" eb="49">
      <t>カンキョ</t>
    </rPh>
    <rPh sb="50" eb="52">
      <t>タイヨウ</t>
    </rPh>
    <rPh sb="52" eb="54">
      <t>ネンスウ</t>
    </rPh>
    <rPh sb="56" eb="57">
      <t>ネン</t>
    </rPh>
    <rPh sb="58" eb="59">
      <t>タイ</t>
    </rPh>
    <rPh sb="64" eb="65">
      <t>ネン</t>
    </rPh>
    <rPh sb="65" eb="67">
      <t>テイド</t>
    </rPh>
    <rPh sb="69" eb="71">
      <t>ケイカ</t>
    </rPh>
    <rPh sb="81" eb="83">
      <t>カンキョ</t>
    </rPh>
    <rPh sb="84" eb="86">
      <t>コウシン</t>
    </rPh>
    <rPh sb="86" eb="88">
      <t>ジキ</t>
    </rPh>
    <rPh sb="89" eb="90">
      <t>ムカ</t>
    </rPh>
    <rPh sb="103" eb="105">
      <t>セツビ</t>
    </rPh>
    <rPh sb="111" eb="113">
      <t>コンゴ</t>
    </rPh>
    <rPh sb="114" eb="116">
      <t>タイヨウ</t>
    </rPh>
    <rPh sb="116" eb="118">
      <t>ネンスウ</t>
    </rPh>
    <rPh sb="119" eb="120">
      <t>ムカ</t>
    </rPh>
    <rPh sb="128" eb="131">
      <t>ケイカクテキ</t>
    </rPh>
    <rPh sb="132" eb="134">
      <t>コウシン</t>
    </rPh>
    <rPh sb="135" eb="137">
      <t>ヒツヨウ</t>
    </rPh>
    <phoneticPr fontId="4"/>
  </si>
  <si>
    <t>　収益的収支比率は、近年、約100％となっているが、経費回収率は約30％と低く、一般会計からの繰入金を費用の財源としている状況である。この要因として、汚水処理原価が高いことが挙げられる。
　施設利用率は約17％と低いことから、汚水処理原価は類似団体に比べて高くなっている。この要因として、人口減少及び下水道への未接続も多いことが挙げられる。
　企業債残高対事業規模比率は、類似団体に比べかなり低くなっている。この要因は、施設整備にあたり、国庫補助金を活用し、企業債の発行額を抑えてきたためである。</t>
    <rPh sb="69" eb="71">
      <t>ヨウイン</t>
    </rPh>
    <rPh sb="75" eb="77">
      <t>オスイ</t>
    </rPh>
    <rPh sb="77" eb="79">
      <t>ショリ</t>
    </rPh>
    <rPh sb="79" eb="81">
      <t>ゲンカ</t>
    </rPh>
    <rPh sb="82" eb="83">
      <t>タカ</t>
    </rPh>
    <rPh sb="87" eb="88">
      <t>ア</t>
    </rPh>
    <phoneticPr fontId="4"/>
  </si>
  <si>
    <t>　事業の経営について、経営戦略を作成中であり、中長期的な経営状況の把握及び経営健全化の検討を行っている。
　施設の長寿命化計画を策定済みであり、今後、計画に基づいて施設（主に設備）の更新等を行う予定である。</t>
    <rPh sb="1" eb="3">
      <t>ジギョウ</t>
    </rPh>
    <rPh sb="11" eb="13">
      <t>ケイエイ</t>
    </rPh>
    <rPh sb="16" eb="19">
      <t>サクセイチュウ</t>
    </rPh>
    <rPh sb="28" eb="30">
      <t>ケイエイ</t>
    </rPh>
    <rPh sb="35" eb="36">
      <t>オヨ</t>
    </rPh>
    <rPh sb="37" eb="39">
      <t>ケイエイ</t>
    </rPh>
    <rPh sb="46" eb="4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</si>
</sst>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02104"/>
        <c:axId val="53740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2104"/>
        <c:axId val="537402496"/>
      </c:lineChart>
      <c:dateAx>
        <c:axId val="537402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402496"/>
        <c:crosses val="autoZero"/>
        <c:auto val="1"/>
        <c:lblOffset val="100"/>
        <c:baseTimeUnit val="years"/>
      </c:dateAx>
      <c:valAx>
        <c:axId val="53740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02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17.09</c:v>
                </c:pt>
                <c:pt idx="1">
                  <c:v>16.71</c:v>
                </c:pt>
                <c:pt idx="2">
                  <c:v>17.34</c:v>
                </c:pt>
                <c:pt idx="3">
                  <c:v>17.09</c:v>
                </c:pt>
                <c:pt idx="4">
                  <c:v>16.96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800712"/>
        <c:axId val="54480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00712"/>
        <c:axId val="544801104"/>
      </c:lineChart>
      <c:dateAx>
        <c:axId val="54480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801104"/>
        <c:crosses val="autoZero"/>
        <c:auto val="1"/>
        <c:lblOffset val="100"/>
        <c:baseTimeUnit val="years"/>
      </c:dateAx>
      <c:valAx>
        <c:axId val="54480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80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40.06</c:v>
                </c:pt>
                <c:pt idx="1">
                  <c:v>43.49</c:v>
                </c:pt>
                <c:pt idx="2">
                  <c:v>45.94</c:v>
                </c:pt>
                <c:pt idx="3">
                  <c:v>48.58</c:v>
                </c:pt>
                <c:pt idx="4">
                  <c:v>50.22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659264"/>
        <c:axId val="54465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59264"/>
        <c:axId val="544659656"/>
      </c:lineChart>
      <c:dateAx>
        <c:axId val="54465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659656"/>
        <c:crosses val="autoZero"/>
        <c:auto val="1"/>
        <c:lblOffset val="100"/>
        <c:baseTimeUnit val="years"/>
      </c:dateAx>
      <c:valAx>
        <c:axId val="54465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65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92.98</c:v>
                </c:pt>
                <c:pt idx="1">
                  <c:v>102.69</c:v>
                </c:pt>
                <c:pt idx="2">
                  <c:v>102.3</c:v>
                </c:pt>
                <c:pt idx="3">
                  <c:v>106.01</c:v>
                </c:pt>
                <c:pt idx="4">
                  <c:v>102.15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03672"/>
        <c:axId val="5374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3672"/>
        <c:axId val="537404064"/>
      </c:lineChart>
      <c:dateAx>
        <c:axId val="53740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404064"/>
        <c:crosses val="autoZero"/>
        <c:auto val="1"/>
        <c:lblOffset val="100"/>
        <c:baseTimeUnit val="years"/>
      </c:dateAx>
      <c:valAx>
        <c:axId val="5374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0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05240"/>
        <c:axId val="53740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5240"/>
        <c:axId val="537405632"/>
      </c:lineChart>
      <c:dateAx>
        <c:axId val="53740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405632"/>
        <c:crosses val="autoZero"/>
        <c:auto val="1"/>
        <c:lblOffset val="100"/>
        <c:baseTimeUnit val="years"/>
      </c:dateAx>
      <c:valAx>
        <c:axId val="53740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0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06808"/>
        <c:axId val="5374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6808"/>
        <c:axId val="537407200"/>
      </c:lineChart>
      <c:dateAx>
        <c:axId val="53740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407200"/>
        <c:crosses val="autoZero"/>
        <c:auto val="1"/>
        <c:lblOffset val="100"/>
        <c:baseTimeUnit val="years"/>
      </c:dateAx>
      <c:valAx>
        <c:axId val="5374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0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08376"/>
        <c:axId val="5374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08376"/>
        <c:axId val="537408768"/>
      </c:lineChart>
      <c:dateAx>
        <c:axId val="53740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408768"/>
        <c:crosses val="autoZero"/>
        <c:auto val="1"/>
        <c:lblOffset val="100"/>
        <c:baseTimeUnit val="years"/>
      </c:dateAx>
      <c:valAx>
        <c:axId val="5374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0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794440"/>
        <c:axId val="54479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94440"/>
        <c:axId val="544794832"/>
      </c:lineChart>
      <c:dateAx>
        <c:axId val="544794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794832"/>
        <c:crosses val="autoZero"/>
        <c:auto val="1"/>
        <c:lblOffset val="100"/>
        <c:baseTimeUnit val="years"/>
      </c:dateAx>
      <c:valAx>
        <c:axId val="54479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79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1017.07</c:v>
                </c:pt>
                <c:pt idx="1">
                  <c:v>908.11</c:v>
                </c:pt>
                <c:pt idx="2">
                  <c:v>853.96</c:v>
                </c:pt>
                <c:pt idx="3">
                  <c:v>1207.46</c:v>
                </c:pt>
                <c:pt idx="4">
                  <c:v>777.24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796008"/>
        <c:axId val="54479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96008"/>
        <c:axId val="544796400"/>
      </c:lineChart>
      <c:dateAx>
        <c:axId val="54479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796400"/>
        <c:crosses val="autoZero"/>
        <c:auto val="1"/>
        <c:lblOffset val="100"/>
        <c:baseTimeUnit val="years"/>
      </c:dateAx>
      <c:valAx>
        <c:axId val="54479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79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35.33</c:v>
                </c:pt>
                <c:pt idx="1">
                  <c:v>32.549999999999997</c:v>
                </c:pt>
                <c:pt idx="2">
                  <c:v>37.020000000000003</c:v>
                </c:pt>
                <c:pt idx="3">
                  <c:v>34.26</c:v>
                </c:pt>
                <c:pt idx="4">
                  <c:v>31.38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797576"/>
        <c:axId val="54479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97576"/>
        <c:axId val="544797968"/>
      </c:lineChart>
      <c:dateAx>
        <c:axId val="544797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797968"/>
        <c:crosses val="autoZero"/>
        <c:auto val="1"/>
        <c:lblOffset val="100"/>
        <c:baseTimeUnit val="years"/>
      </c:dateAx>
      <c:valAx>
        <c:axId val="54479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797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704.67</c:v>
                </c:pt>
                <c:pt idx="1">
                  <c:v>808.38</c:v>
                </c:pt>
                <c:pt idx="2">
                  <c:v>704.3</c:v>
                </c:pt>
                <c:pt idx="3">
                  <c:v>807.72</c:v>
                </c:pt>
                <c:pt idx="4">
                  <c:v>887.9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799144"/>
        <c:axId val="54479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99144"/>
        <c:axId val="544799536"/>
      </c:lineChart>
      <c:dateAx>
        <c:axId val="544799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799536"/>
        <c:crosses val="autoZero"/>
        <c:auto val="1"/>
        <c:lblOffset val="100"/>
        <c:baseTimeUnit val="years"/>
      </c:dateAx>
      <c:valAx>
        <c:axId val="54479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79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31" zoomScale="83" zoomScaleNormal="100" zoomScaleSheetLayoutView="83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大崎上島町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7988</v>
      </c>
      <c r="AM8" s="47"/>
      <c r="AN8" s="47"/>
      <c r="AO8" s="47"/>
      <c r="AP8" s="47"/>
      <c r="AQ8" s="47"/>
      <c r="AR8" s="47"/>
      <c r="AS8" s="47"/>
      <c r="AT8" s="43">
        <f>データ!S6</f>
        <v>43.11</v>
      </c>
      <c r="AU8" s="43"/>
      <c r="AV8" s="43"/>
      <c r="AW8" s="43"/>
      <c r="AX8" s="43"/>
      <c r="AY8" s="43"/>
      <c r="AZ8" s="43"/>
      <c r="BA8" s="43"/>
      <c r="BB8" s="43">
        <f>データ!T6</f>
        <v>185.29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11.57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3564</v>
      </c>
      <c r="AE10" s="47"/>
      <c r="AF10" s="47"/>
      <c r="AG10" s="47"/>
      <c r="AH10" s="47"/>
      <c r="AI10" s="47"/>
      <c r="AJ10" s="47"/>
      <c r="AK10" s="2"/>
      <c r="AL10" s="47">
        <f>データ!U6</f>
        <v>924</v>
      </c>
      <c r="AM10" s="47"/>
      <c r="AN10" s="47"/>
      <c r="AO10" s="47"/>
      <c r="AP10" s="47"/>
      <c r="AQ10" s="47"/>
      <c r="AR10" s="47"/>
      <c r="AS10" s="47"/>
      <c r="AT10" s="43">
        <f>データ!V6</f>
        <v>0.52</v>
      </c>
      <c r="AU10" s="43"/>
      <c r="AV10" s="43"/>
      <c r="AW10" s="43"/>
      <c r="AX10" s="43"/>
      <c r="AY10" s="43"/>
      <c r="AZ10" s="43"/>
      <c r="BA10" s="43"/>
      <c r="BB10" s="43">
        <f>データ!W6</f>
        <v>1776.92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344311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広島県　大崎上島町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11.57</v>
      </c>
      <c r="P6" s="32">
        <f t="shared" si="3"/>
        <v>100</v>
      </c>
      <c r="Q6" s="32">
        <f t="shared" si="3"/>
        <v>3564</v>
      </c>
      <c r="R6" s="32">
        <f t="shared" si="3"/>
        <v>7988</v>
      </c>
      <c r="S6" s="32">
        <f t="shared" si="3"/>
        <v>43.11</v>
      </c>
      <c r="T6" s="32">
        <f t="shared" si="3"/>
        <v>185.29</v>
      </c>
      <c r="U6" s="32">
        <f t="shared" si="3"/>
        <v>924</v>
      </c>
      <c r="V6" s="32">
        <f t="shared" si="3"/>
        <v>0.52</v>
      </c>
      <c r="W6" s="32">
        <f t="shared" si="3"/>
        <v>1776.92</v>
      </c>
      <c r="X6" s="33">
        <f>IF(X7="",NA(),X7)</f>
        <v>92.98</v>
      </c>
      <c r="Y6" s="33">
        <f t="shared" ref="Y6:AG6" si="4">IF(Y7="",NA(),Y7)</f>
        <v>102.69</v>
      </c>
      <c r="Z6" s="33">
        <f t="shared" si="4"/>
        <v>102.3</v>
      </c>
      <c r="AA6" s="33">
        <f t="shared" si="4"/>
        <v>106.01</v>
      </c>
      <c r="AB6" s="33">
        <f t="shared" si="4"/>
        <v>102.15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1017.07</v>
      </c>
      <c r="BF6" s="33">
        <f t="shared" ref="BF6:BN6" si="7">IF(BF7="",NA(),BF7)</f>
        <v>908.11</v>
      </c>
      <c r="BG6" s="33">
        <f t="shared" si="7"/>
        <v>853.96</v>
      </c>
      <c r="BH6" s="33">
        <f t="shared" si="7"/>
        <v>1207.46</v>
      </c>
      <c r="BI6" s="33">
        <f t="shared" si="7"/>
        <v>777.24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35.33</v>
      </c>
      <c r="BQ6" s="33">
        <f t="shared" ref="BQ6:BY6" si="8">IF(BQ7="",NA(),BQ7)</f>
        <v>32.549999999999997</v>
      </c>
      <c r="BR6" s="33">
        <f t="shared" si="8"/>
        <v>37.020000000000003</v>
      </c>
      <c r="BS6" s="33">
        <f t="shared" si="8"/>
        <v>34.26</v>
      </c>
      <c r="BT6" s="33">
        <f t="shared" si="8"/>
        <v>31.38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704.67</v>
      </c>
      <c r="CB6" s="33">
        <f t="shared" ref="CB6:CJ6" si="9">IF(CB7="",NA(),CB7)</f>
        <v>808.38</v>
      </c>
      <c r="CC6" s="33">
        <f t="shared" si="9"/>
        <v>704.3</v>
      </c>
      <c r="CD6" s="33">
        <f t="shared" si="9"/>
        <v>807.72</v>
      </c>
      <c r="CE6" s="33">
        <f t="shared" si="9"/>
        <v>887.9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17.09</v>
      </c>
      <c r="CM6" s="33">
        <f t="shared" ref="CM6:CU6" si="10">IF(CM7="",NA(),CM7)</f>
        <v>16.71</v>
      </c>
      <c r="CN6" s="33">
        <f t="shared" si="10"/>
        <v>17.34</v>
      </c>
      <c r="CO6" s="33">
        <f t="shared" si="10"/>
        <v>17.09</v>
      </c>
      <c r="CP6" s="33">
        <f t="shared" si="10"/>
        <v>16.96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40.06</v>
      </c>
      <c r="CX6" s="33">
        <f t="shared" ref="CX6:DF6" si="11">IF(CX7="",NA(),CX7)</f>
        <v>43.49</v>
      </c>
      <c r="CY6" s="33">
        <f t="shared" si="11"/>
        <v>45.94</v>
      </c>
      <c r="CZ6" s="33">
        <f t="shared" si="11"/>
        <v>48.58</v>
      </c>
      <c r="DA6" s="33">
        <f t="shared" si="11"/>
        <v>50.22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344311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11.57</v>
      </c>
      <c r="P7" s="36">
        <v>100</v>
      </c>
      <c r="Q7" s="36">
        <v>3564</v>
      </c>
      <c r="R7" s="36">
        <v>7988</v>
      </c>
      <c r="S7" s="36">
        <v>43.11</v>
      </c>
      <c r="T7" s="36">
        <v>185.29</v>
      </c>
      <c r="U7" s="36">
        <v>924</v>
      </c>
      <c r="V7" s="36">
        <v>0.52</v>
      </c>
      <c r="W7" s="36">
        <v>1776.92</v>
      </c>
      <c r="X7" s="36">
        <v>92.98</v>
      </c>
      <c r="Y7" s="36">
        <v>102.69</v>
      </c>
      <c r="Z7" s="36">
        <v>102.3</v>
      </c>
      <c r="AA7" s="36">
        <v>106.01</v>
      </c>
      <c r="AB7" s="36">
        <v>102.15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1017.07</v>
      </c>
      <c r="BF7" s="36">
        <v>908.11</v>
      </c>
      <c r="BG7" s="36">
        <v>853.96</v>
      </c>
      <c r="BH7" s="36">
        <v>1207.46</v>
      </c>
      <c r="BI7" s="36">
        <v>777.24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35.33</v>
      </c>
      <c r="BQ7" s="36">
        <v>32.549999999999997</v>
      </c>
      <c r="BR7" s="36">
        <v>37.020000000000003</v>
      </c>
      <c r="BS7" s="36">
        <v>34.26</v>
      </c>
      <c r="BT7" s="36">
        <v>31.38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704.67</v>
      </c>
      <c r="CB7" s="36">
        <v>808.38</v>
      </c>
      <c r="CC7" s="36">
        <v>704.3</v>
      </c>
      <c r="CD7" s="36">
        <v>807.72</v>
      </c>
      <c r="CE7" s="36">
        <v>887.9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17.09</v>
      </c>
      <c r="CM7" s="36">
        <v>16.71</v>
      </c>
      <c r="CN7" s="36">
        <v>17.34</v>
      </c>
      <c r="CO7" s="36">
        <v>17.09</v>
      </c>
      <c r="CP7" s="36">
        <v>16.96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40.06</v>
      </c>
      <c r="CX7" s="36">
        <v>43.49</v>
      </c>
      <c r="CY7" s="36">
        <v>45.94</v>
      </c>
      <c r="CZ7" s="36">
        <v>48.58</v>
      </c>
      <c r="DA7" s="36">
        <v>50.22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正寛</cp:lastModifiedBy>
  <cp:lastPrinted>2017-02-14T02:20:48Z</cp:lastPrinted>
  <dcterms:created xsi:type="dcterms:W3CDTF">2017-02-08T03:18:34Z</dcterms:created>
  <dcterms:modified xsi:type="dcterms:W3CDTF">2017-02-14T02:20:50Z</dcterms:modified>
  <cp:category/>
</cp:coreProperties>
</file>